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55" tabRatio="869" firstSheet="21" activeTab="30"/>
  </bookViews>
  <sheets>
    <sheet name="94全國縣市別" sheetId="1" r:id="rId1"/>
    <sheet name="94全國" sheetId="2" r:id="rId2"/>
    <sheet name="95全國縣市別" sheetId="3" r:id="rId3"/>
    <sheet name="95全國" sheetId="4" r:id="rId4"/>
    <sheet name="96全國縣市別" sheetId="5" r:id="rId5"/>
    <sheet name="96全國" sheetId="6" r:id="rId6"/>
    <sheet name="97全國縣市別" sheetId="7" r:id="rId7"/>
    <sheet name="97全國" sheetId="8" r:id="rId8"/>
    <sheet name="98全國縣市別" sheetId="9" r:id="rId9"/>
    <sheet name="98全國" sheetId="10" r:id="rId10"/>
    <sheet name="99全國縣市別" sheetId="11" r:id="rId11"/>
    <sheet name="99全國" sheetId="12" r:id="rId12"/>
    <sheet name="100全國縣市別" sheetId="13" r:id="rId13"/>
    <sheet name="100全國" sheetId="14" r:id="rId14"/>
    <sheet name="101全國縣市別" sheetId="15" r:id="rId15"/>
    <sheet name="101全國" sheetId="16" r:id="rId16"/>
    <sheet name="102全國縣市別 " sheetId="17" r:id="rId17"/>
    <sheet name="102全國" sheetId="18" r:id="rId18"/>
    <sheet name="103全國縣市別" sheetId="19" r:id="rId19"/>
    <sheet name="103全國" sheetId="20" r:id="rId20"/>
    <sheet name="104全國縣市別" sheetId="21" r:id="rId21"/>
    <sheet name="104全國" sheetId="22" r:id="rId22"/>
    <sheet name="105全國縣市別" sheetId="23" r:id="rId23"/>
    <sheet name="105全國" sheetId="24" r:id="rId24"/>
    <sheet name="106全國縣市別" sheetId="25" r:id="rId25"/>
    <sheet name="106全國" sheetId="26" r:id="rId26"/>
    <sheet name="107全國縣市別" sheetId="27" r:id="rId27"/>
    <sheet name="107全國" sheetId="28" r:id="rId28"/>
    <sheet name="108全國縣市別" sheetId="29" r:id="rId29"/>
    <sheet name="108全國" sheetId="30" r:id="rId30"/>
    <sheet name="109全國縣市別" sheetId="31" r:id="rId31"/>
    <sheet name="109全國" sheetId="32" r:id="rId32"/>
  </sheets>
  <definedNames>
    <definedName name="_xlnm.Print_Area" localSheetId="2">'95全國縣市別'!$A$1:$L$32</definedName>
    <definedName name="_xlnm.Print_Area" localSheetId="6">'97全國縣市別'!$A$1:$J$32</definedName>
  </definedNames>
  <calcPr fullCalcOnLoad="1"/>
</workbook>
</file>

<file path=xl/sharedStrings.xml><?xml version="1.0" encoding="utf-8"?>
<sst xmlns="http://schemas.openxmlformats.org/spreadsheetml/2006/main" count="1494" uniqueCount="334">
  <si>
    <t>縣市別</t>
  </si>
  <si>
    <t>公立</t>
  </si>
  <si>
    <t>私立</t>
  </si>
  <si>
    <t>視力不良人數</t>
  </si>
  <si>
    <t>計</t>
  </si>
  <si>
    <t>男</t>
  </si>
  <si>
    <t>女</t>
  </si>
  <si>
    <t>一年級</t>
  </si>
  <si>
    <t>二年級</t>
  </si>
  <si>
    <t>三年級</t>
  </si>
  <si>
    <t>四年級</t>
  </si>
  <si>
    <t>五年級</t>
  </si>
  <si>
    <t>六年級</t>
  </si>
  <si>
    <t xml:space="preserve">               -</t>
  </si>
  <si>
    <t>總計</t>
  </si>
  <si>
    <r>
      <t xml:space="preserve">  </t>
    </r>
    <r>
      <rPr>
        <b/>
        <sz val="12"/>
        <color indexed="8"/>
        <rFont val="細明體"/>
        <family val="3"/>
      </rPr>
      <t>國小學生裸視視力不良率統計</t>
    </r>
    <r>
      <rPr>
        <b/>
        <sz val="12"/>
        <color indexed="8"/>
        <rFont val="Verdana"/>
        <family val="2"/>
      </rPr>
      <t>(</t>
    </r>
    <r>
      <rPr>
        <b/>
        <sz val="12"/>
        <color indexed="8"/>
        <rFont val="細明體"/>
        <family val="3"/>
      </rPr>
      <t>年級別</t>
    </r>
    <r>
      <rPr>
        <b/>
        <sz val="12"/>
        <color indexed="8"/>
        <rFont val="Verdana"/>
        <family val="2"/>
      </rPr>
      <t>)</t>
    </r>
  </si>
  <si>
    <t>總    計</t>
  </si>
  <si>
    <r>
      <t>國小學生裸視視力不良率統計</t>
    </r>
    <r>
      <rPr>
        <b/>
        <sz val="12"/>
        <color indexed="8"/>
        <rFont val="Verdana"/>
        <family val="2"/>
      </rPr>
      <t>(</t>
    </r>
    <r>
      <rPr>
        <b/>
        <sz val="12"/>
        <color indexed="8"/>
        <rFont val="新細明體"/>
        <family val="1"/>
      </rPr>
      <t>縣市別</t>
    </r>
    <r>
      <rPr>
        <b/>
        <sz val="12"/>
        <color indexed="8"/>
        <rFont val="Verdana"/>
        <family val="2"/>
      </rPr>
      <t>)</t>
    </r>
  </si>
  <si>
    <t>高雄市</t>
  </si>
  <si>
    <t xml:space="preserve">   金馬地區</t>
  </si>
  <si>
    <t>總    計</t>
  </si>
  <si>
    <t xml:space="preserve">                               97 學年度</t>
  </si>
  <si>
    <t xml:space="preserve">  96 學年度    </t>
  </si>
  <si>
    <t xml:space="preserve">                               96 學年度</t>
  </si>
  <si>
    <t xml:space="preserve">  95 學年度    </t>
  </si>
  <si>
    <t xml:space="preserve">                               95 學年度</t>
  </si>
  <si>
    <t xml:space="preserve">  94 學年度    </t>
  </si>
  <si>
    <r>
      <t>國小學生裸視視力不良率統計</t>
    </r>
    <r>
      <rPr>
        <b/>
        <sz val="12"/>
        <color indexed="8"/>
        <rFont val="Verdana"/>
        <family val="2"/>
      </rPr>
      <t>(</t>
    </r>
    <r>
      <rPr>
        <b/>
        <sz val="12"/>
        <color indexed="8"/>
        <rFont val="新細明體"/>
        <family val="1"/>
      </rPr>
      <t>縣市別</t>
    </r>
    <r>
      <rPr>
        <b/>
        <sz val="12"/>
        <color indexed="8"/>
        <rFont val="Verdana"/>
        <family val="2"/>
      </rPr>
      <t>)</t>
    </r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</si>
  <si>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</si>
  <si>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</si>
  <si>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</si>
  <si>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</si>
  <si>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</si>
  <si>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</si>
  <si>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</si>
  <si>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</si>
  <si>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</si>
  <si>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</si>
  <si>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</si>
  <si>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</si>
  <si>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</si>
  <si>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</si>
  <si>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</si>
  <si>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</si>
  <si>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</si>
  <si>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</si>
  <si>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 xml:space="preserve">  98 學年度    </t>
  </si>
  <si>
    <t xml:space="preserve">  97學年度    </t>
  </si>
  <si>
    <r>
      <t xml:space="preserve">  </t>
    </r>
    <r>
      <rPr>
        <b/>
        <sz val="12"/>
        <color indexed="8"/>
        <rFont val="細明體"/>
        <family val="3"/>
      </rPr>
      <t>國小學生裸視視力不良率統計</t>
    </r>
    <r>
      <rPr>
        <b/>
        <sz val="12"/>
        <color indexed="8"/>
        <rFont val="Verdana"/>
        <family val="2"/>
      </rPr>
      <t>(</t>
    </r>
    <r>
      <rPr>
        <b/>
        <sz val="12"/>
        <color indexed="8"/>
        <rFont val="細明體"/>
        <family val="3"/>
      </rPr>
      <t>年級別</t>
    </r>
    <r>
      <rPr>
        <b/>
        <sz val="12"/>
        <color indexed="8"/>
        <rFont val="Verdana"/>
        <family val="2"/>
      </rPr>
      <t>)</t>
    </r>
  </si>
  <si>
    <t>總    計</t>
  </si>
  <si>
    <t xml:space="preserve">  99 學年度    </t>
  </si>
  <si>
    <t xml:space="preserve">                               99 學年度</t>
  </si>
  <si>
    <t xml:space="preserve">   臺灣地區</t>
  </si>
  <si>
    <t>臺北市</t>
  </si>
  <si>
    <t>臺北縣</t>
  </si>
  <si>
    <t>臺中縣</t>
  </si>
  <si>
    <t>臺南縣</t>
  </si>
  <si>
    <t>臺中市</t>
  </si>
  <si>
    <t>臺南市</t>
  </si>
  <si>
    <t xml:space="preserve">   台灣地區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</si>
  <si>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</si>
  <si>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</si>
  <si>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</si>
  <si>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</si>
  <si>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</si>
  <si>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</si>
  <si>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</si>
  <si>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</si>
  <si>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</si>
  <si>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</si>
  <si>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</si>
  <si>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</si>
  <si>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</si>
  <si>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</si>
  <si>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</si>
  <si>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</si>
  <si>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</si>
  <si>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</si>
  <si>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</si>
  <si>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</si>
  <si>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</si>
  <si>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</si>
  <si>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 xml:space="preserve">   台灣地區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</si>
  <si>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</si>
  <si>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</si>
  <si>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</si>
  <si>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</si>
  <si>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</si>
  <si>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</si>
  <si>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</si>
  <si>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</si>
  <si>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</si>
  <si>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</si>
  <si>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</si>
  <si>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</si>
  <si>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</si>
  <si>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</si>
  <si>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</si>
  <si>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</si>
  <si>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</si>
  <si>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</si>
  <si>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</si>
  <si>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</si>
  <si>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</si>
  <si>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</si>
  <si>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>台東縣</t>
  </si>
  <si>
    <t>總    計</t>
  </si>
  <si>
    <t xml:space="preserve">   臺灣地區</t>
  </si>
  <si>
    <t>臺北市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</si>
  <si>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</si>
  <si>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</si>
  <si>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</si>
  <si>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</si>
  <si>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</si>
  <si>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</si>
  <si>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</si>
  <si>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</si>
  <si>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</si>
  <si>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</si>
  <si>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</si>
  <si>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</si>
  <si>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</si>
  <si>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</si>
  <si>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</si>
  <si>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</si>
  <si>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</si>
  <si>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</si>
  <si>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 xml:space="preserve">   金馬地區</t>
  </si>
  <si>
    <t>金門縣</t>
  </si>
  <si>
    <t>連江縣</t>
  </si>
  <si>
    <t>總    計</t>
  </si>
  <si>
    <t xml:space="preserve">  100 學年度    </t>
  </si>
  <si>
    <t xml:space="preserve">                               100 學年度</t>
  </si>
  <si>
    <t>新北市</t>
  </si>
  <si>
    <t xml:space="preserve">                               98 學年度</t>
  </si>
  <si>
    <t>總    計</t>
  </si>
  <si>
    <t xml:space="preserve">   台灣地區</t>
  </si>
  <si>
    <t>台北市</t>
  </si>
  <si>
    <t>高雄市</t>
  </si>
  <si>
    <t>台北縣</t>
  </si>
  <si>
    <t>宜蘭縣</t>
  </si>
  <si>
    <t>桃園縣</t>
  </si>
  <si>
    <t>新竹縣</t>
  </si>
  <si>
    <t>苗栗縣</t>
  </si>
  <si>
    <t>台中縣</t>
  </si>
  <si>
    <t>彰化縣</t>
  </si>
  <si>
    <t>南投縣</t>
  </si>
  <si>
    <t>雲林縣</t>
  </si>
  <si>
    <t>嘉義縣</t>
  </si>
  <si>
    <t>台南縣</t>
  </si>
  <si>
    <t>高雄縣</t>
  </si>
  <si>
    <t>屏東縣</t>
  </si>
  <si>
    <t>台東縣</t>
  </si>
  <si>
    <t>花蓮縣</t>
  </si>
  <si>
    <t>澎湖縣</t>
  </si>
  <si>
    <t>基隆市</t>
  </si>
  <si>
    <t>新竹市</t>
  </si>
  <si>
    <t>台中市</t>
  </si>
  <si>
    <t>嘉義市</t>
  </si>
  <si>
    <t>台南市</t>
  </si>
  <si>
    <t xml:space="preserve">   金馬地區</t>
  </si>
  <si>
    <t>金門縣</t>
  </si>
  <si>
    <t>連江縣</t>
  </si>
  <si>
    <r>
      <t>國小學生裸視視力不良率統計</t>
    </r>
    <r>
      <rPr>
        <b/>
        <sz val="12"/>
        <color indexed="8"/>
        <rFont val="Verdana"/>
        <family val="2"/>
      </rPr>
      <t>(</t>
    </r>
    <r>
      <rPr>
        <b/>
        <sz val="12"/>
        <color indexed="8"/>
        <rFont val="新細明體"/>
        <family val="1"/>
      </rPr>
      <t>縣市別</t>
    </r>
    <r>
      <rPr>
        <b/>
        <sz val="12"/>
        <color indexed="8"/>
        <rFont val="Verdana"/>
        <family val="2"/>
      </rPr>
      <t>)</t>
    </r>
  </si>
  <si>
    <t>總    計</t>
  </si>
  <si>
    <t xml:space="preserve">   臺灣地區</t>
  </si>
  <si>
    <t>新北市</t>
  </si>
  <si>
    <t>臺北市</t>
  </si>
  <si>
    <t>臺中市</t>
  </si>
  <si>
    <t>臺南市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</si>
  <si>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</si>
  <si>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</si>
  <si>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</si>
  <si>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</si>
  <si>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</si>
  <si>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</si>
  <si>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</si>
  <si>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</si>
  <si>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</si>
  <si>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</si>
  <si>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</si>
  <si>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</si>
  <si>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</si>
  <si>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</si>
  <si>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</si>
  <si>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</si>
  <si>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 xml:space="preserve">   金馬地區</t>
  </si>
  <si>
    <t>金門縣</t>
  </si>
  <si>
    <t>連江縣</t>
  </si>
  <si>
    <r>
      <t xml:space="preserve">  </t>
    </r>
    <r>
      <rPr>
        <b/>
        <sz val="12"/>
        <color indexed="8"/>
        <rFont val="細明體"/>
        <family val="3"/>
      </rPr>
      <t>國小學生裸視視力不良率統計</t>
    </r>
    <r>
      <rPr>
        <b/>
        <sz val="12"/>
        <color indexed="8"/>
        <rFont val="Verdana"/>
        <family val="2"/>
      </rPr>
      <t>(</t>
    </r>
    <r>
      <rPr>
        <b/>
        <sz val="12"/>
        <color indexed="8"/>
        <rFont val="細明體"/>
        <family val="3"/>
      </rPr>
      <t>年級別</t>
    </r>
    <r>
      <rPr>
        <b/>
        <sz val="12"/>
        <color indexed="8"/>
        <rFont val="Verdana"/>
        <family val="2"/>
      </rPr>
      <t>)</t>
    </r>
  </si>
  <si>
    <t>總    計</t>
  </si>
  <si>
    <t xml:space="preserve">  101 學年度    </t>
  </si>
  <si>
    <t xml:space="preserve">                               101 學年度</t>
  </si>
  <si>
    <r>
      <t>國小學生裸視視力不良率統計</t>
    </r>
    <r>
      <rPr>
        <b/>
        <sz val="12"/>
        <rFont val="Verdana"/>
        <family val="2"/>
      </rPr>
      <t>(</t>
    </r>
    <r>
      <rPr>
        <b/>
        <sz val="12"/>
        <rFont val="新細明體"/>
        <family val="1"/>
      </rPr>
      <t>縣市別</t>
    </r>
    <r>
      <rPr>
        <b/>
        <sz val="12"/>
        <rFont val="Verdana"/>
        <family val="2"/>
      </rPr>
      <t>)</t>
    </r>
  </si>
  <si>
    <r>
      <t xml:space="preserve">  </t>
    </r>
    <r>
      <rPr>
        <b/>
        <sz val="12"/>
        <rFont val="細明體"/>
        <family val="3"/>
      </rPr>
      <t>國小學生裸視視力不良率統計</t>
    </r>
    <r>
      <rPr>
        <b/>
        <sz val="12"/>
        <rFont val="Verdana"/>
        <family val="2"/>
      </rPr>
      <t>(</t>
    </r>
    <r>
      <rPr>
        <b/>
        <sz val="12"/>
        <rFont val="細明體"/>
        <family val="3"/>
      </rPr>
      <t>年級別</t>
    </r>
    <r>
      <rPr>
        <b/>
        <sz val="12"/>
        <rFont val="Verdana"/>
        <family val="2"/>
      </rPr>
      <t>)</t>
    </r>
  </si>
  <si>
    <t xml:space="preserve">                               102 學年度</t>
  </si>
  <si>
    <t xml:space="preserve">  102 學年度    </t>
  </si>
  <si>
    <t xml:space="preserve">                               103 學年度</t>
  </si>
  <si>
    <t xml:space="preserve">  103 學年度    </t>
  </si>
  <si>
    <t xml:space="preserve">                               104 學年度</t>
  </si>
  <si>
    <t xml:space="preserve">  104 學年度    </t>
  </si>
  <si>
    <t>49.79</t>
  </si>
  <si>
    <t>48.94</t>
  </si>
  <si>
    <t>48.68</t>
  </si>
  <si>
    <t>52.72</t>
  </si>
  <si>
    <t>49.00</t>
  </si>
  <si>
    <t>42.06</t>
  </si>
  <si>
    <t>54.34</t>
  </si>
  <si>
    <t>50.11</t>
  </si>
  <si>
    <t>59.64</t>
  </si>
  <si>
    <t xml:space="preserve"> -</t>
  </si>
  <si>
    <t>57.97</t>
  </si>
  <si>
    <t>51.12</t>
  </si>
  <si>
    <t>31.94</t>
  </si>
  <si>
    <t>36.69</t>
  </si>
  <si>
    <t>50.25</t>
  </si>
  <si>
    <t>50.08</t>
  </si>
  <si>
    <t>桃園市</t>
  </si>
  <si>
    <t>49.31</t>
  </si>
  <si>
    <t>50.53</t>
  </si>
  <si>
    <t>47.82</t>
  </si>
  <si>
    <t>47.38</t>
  </si>
  <si>
    <t>53.18</t>
  </si>
  <si>
    <t>47.92</t>
  </si>
  <si>
    <t>33.80</t>
  </si>
  <si>
    <t>41.90</t>
  </si>
  <si>
    <t>71.12</t>
  </si>
  <si>
    <t>52.39</t>
  </si>
  <si>
    <t>46.80</t>
  </si>
  <si>
    <t>33.33</t>
  </si>
  <si>
    <t>31.21</t>
  </si>
  <si>
    <t>43.20</t>
  </si>
  <si>
    <t>51.83</t>
  </si>
  <si>
    <t>48.24</t>
  </si>
  <si>
    <t>50.91</t>
  </si>
  <si>
    <t>44.63</t>
  </si>
  <si>
    <t>46.41</t>
  </si>
  <si>
    <t>53.05</t>
  </si>
  <si>
    <t>48.77</t>
  </si>
  <si>
    <t>41.46</t>
  </si>
  <si>
    <t>46.60</t>
  </si>
  <si>
    <t>68.67</t>
  </si>
  <si>
    <t>54.45</t>
  </si>
  <si>
    <t>51.67</t>
  </si>
  <si>
    <t>16.36</t>
  </si>
  <si>
    <t>35.29</t>
  </si>
  <si>
    <t>30.68</t>
  </si>
  <si>
    <t>44.87</t>
  </si>
  <si>
    <t>36.08</t>
  </si>
  <si>
    <t>105 學年度</t>
  </si>
  <si>
    <r>
      <t>國小學生裸視視力不良率統計</t>
    </r>
    <r>
      <rPr>
        <b/>
        <sz val="12"/>
        <color indexed="8"/>
        <rFont val="Verdana"/>
        <family val="2"/>
      </rPr>
      <t>(</t>
    </r>
    <r>
      <rPr>
        <b/>
        <sz val="12"/>
        <color indexed="8"/>
        <rFont val="新細明體"/>
        <family val="1"/>
      </rPr>
      <t>縣市別</t>
    </r>
    <r>
      <rPr>
        <b/>
        <sz val="12"/>
        <color indexed="8"/>
        <rFont val="Verdana"/>
        <family val="2"/>
      </rPr>
      <t>)</t>
    </r>
  </si>
  <si>
    <t xml:space="preserve">                               94 學年度</t>
  </si>
  <si>
    <t>國小學生裸視視力不良率統計(年級別)</t>
  </si>
  <si>
    <t xml:space="preserve">105 學年度    </t>
  </si>
  <si>
    <t>106 學年度</t>
  </si>
  <si>
    <t xml:space="preserve">106 學年度    </t>
  </si>
  <si>
    <t>49.46</t>
  </si>
  <si>
    <t>45.87</t>
  </si>
  <si>
    <t>51.93</t>
  </si>
  <si>
    <t>49.05</t>
  </si>
  <si>
    <t>40.40</t>
  </si>
  <si>
    <t>58.33</t>
  </si>
  <si>
    <t>64.57</t>
  </si>
  <si>
    <t>47.50</t>
  </si>
  <si>
    <t>49.89</t>
  </si>
  <si>
    <t>45.03</t>
  </si>
  <si>
    <t>26.79</t>
  </si>
  <si>
    <t>28.57</t>
  </si>
  <si>
    <t>43.98</t>
  </si>
  <si>
    <t>46.78</t>
  </si>
  <si>
    <r>
      <t>單位：人；</t>
    </r>
    <r>
      <rPr>
        <sz val="10"/>
        <color indexed="8"/>
        <rFont val="Verdana"/>
        <family val="2"/>
      </rPr>
      <t>%</t>
    </r>
  </si>
  <si>
    <t>檢測人數</t>
  </si>
  <si>
    <t>視力不良率</t>
  </si>
  <si>
    <t>說明：本表資料範圍為參加檢測學生；兩眼裸視視力均0.9以上者為視力正常，否則為視力不良。</t>
  </si>
  <si>
    <r>
      <t>單位：人；</t>
    </r>
    <r>
      <rPr>
        <sz val="10"/>
        <color indexed="8"/>
        <rFont val="Verdana"/>
        <family val="2"/>
      </rPr>
      <t>%</t>
    </r>
  </si>
  <si>
    <r>
      <t>單位：人；</t>
    </r>
    <r>
      <rPr>
        <sz val="10"/>
        <color indexed="8"/>
        <rFont val="Verdana"/>
        <family val="2"/>
      </rPr>
      <t>%</t>
    </r>
  </si>
  <si>
    <r>
      <t>單位：人；</t>
    </r>
    <r>
      <rPr>
        <sz val="10"/>
        <color indexed="8"/>
        <rFont val="Verdana"/>
        <family val="2"/>
      </rPr>
      <t>%</t>
    </r>
  </si>
  <si>
    <t>107 學年度</t>
  </si>
  <si>
    <t xml:space="preserve">107 學年度    </t>
  </si>
  <si>
    <t>47.29</t>
  </si>
  <si>
    <t>43.22</t>
  </si>
  <si>
    <t>國小學生裸視視力概況—依年級別分</t>
  </si>
  <si>
    <r>
      <t>國小學生裸視視力概況</t>
    </r>
    <r>
      <rPr>
        <b/>
        <sz val="12"/>
        <color indexed="8"/>
        <rFont val="Verdana"/>
        <family val="2"/>
      </rPr>
      <t>-</t>
    </r>
    <r>
      <rPr>
        <b/>
        <sz val="12"/>
        <color indexed="8"/>
        <rFont val="新細明體"/>
        <family val="1"/>
      </rPr>
      <t>依縣市別分</t>
    </r>
  </si>
  <si>
    <t>年級別 ∕ 性別</t>
  </si>
  <si>
    <t>108 學年度</t>
  </si>
  <si>
    <t xml:space="preserve">108 學年度    </t>
  </si>
  <si>
    <t>46.18</t>
  </si>
  <si>
    <t>48.23</t>
  </si>
  <si>
    <t>41.55</t>
  </si>
  <si>
    <t>51.63</t>
  </si>
  <si>
    <t>53.85</t>
  </si>
  <si>
    <t>45.88</t>
  </si>
  <si>
    <t>38.28</t>
  </si>
  <si>
    <t>46.64</t>
  </si>
  <si>
    <t>50.28</t>
  </si>
  <si>
    <t>47.96</t>
  </si>
  <si>
    <t>50.17</t>
  </si>
  <si>
    <t>39.51</t>
  </si>
  <si>
    <t>28.43</t>
  </si>
  <si>
    <t>34.13</t>
  </si>
  <si>
    <t>38.68</t>
  </si>
  <si>
    <t>41.70</t>
  </si>
  <si>
    <t>46.21</t>
  </si>
  <si>
    <t>41.98</t>
  </si>
  <si>
    <t>48.05</t>
  </si>
  <si>
    <t>42.73</t>
  </si>
  <si>
    <t>35.99</t>
  </si>
  <si>
    <t>42.53</t>
  </si>
  <si>
    <t>49.48</t>
  </si>
  <si>
    <t>44.59</t>
  </si>
  <si>
    <t>50.78</t>
  </si>
  <si>
    <t>42.95</t>
  </si>
  <si>
    <t>19.23</t>
  </si>
  <si>
    <t>32.53</t>
  </si>
  <si>
    <t>41.29</t>
  </si>
  <si>
    <t>40.55</t>
  </si>
  <si>
    <t xml:space="preserve">109 學年度    </t>
  </si>
  <si>
    <t>109 學年度</t>
  </si>
  <si>
    <t>45.19</t>
  </si>
  <si>
    <t>45.22</t>
  </si>
  <si>
    <t>43.58</t>
  </si>
  <si>
    <t>52.93</t>
  </si>
  <si>
    <t>47.74</t>
  </si>
  <si>
    <t>47.47</t>
  </si>
  <si>
    <t>42.50</t>
  </si>
  <si>
    <t>46.22</t>
  </si>
  <si>
    <t>55.53</t>
  </si>
  <si>
    <t>44.91</t>
  </si>
  <si>
    <t>49.32</t>
  </si>
  <si>
    <t>40.51</t>
  </si>
  <si>
    <t>9.18</t>
  </si>
  <si>
    <t>37.28</t>
  </si>
  <si>
    <t>36.96</t>
  </si>
  <si>
    <t>36.29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</si>
</sst>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_-* #,##0.0_-;\-* #,##0.0_-;_-* &quot;-&quot;??_-;_-@_-"/>
    <numFmt numFmtId="181" formatCode="_-* #,##0_-;\-* #,##0_-;_-* &quot;-&quot;??_-;_-@_-"/>
    <numFmt numFmtId="182" formatCode="0.0%"/>
    <numFmt numFmtId="183" formatCode="#,##0_ "/>
    <numFmt numFmtId="184" formatCode="\-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0.0_ "/>
    <numFmt numFmtId="190" formatCode="0;\-0;&quot;&quot;"/>
    <numFmt numFmtId="191" formatCode="0.0000"/>
    <numFmt numFmtId="192" formatCode="0.00_ "/>
    <numFmt numFmtId="193" formatCode="0.0"/>
    <numFmt numFmtId="194" formatCode="0.0000000"/>
    <numFmt numFmtId="195" formatCode="0.000000"/>
    <numFmt numFmtId="196" formatCode="0.00000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___-* #,##0___-;\-* #,##0___-;_-* &quot;-&quot;??_-;_-@_-"/>
    <numFmt numFmtId="203" formatCode="_-* #\ ##0.00_-\ \ \ \ ;\-#\ ##0.00_-\ \ \ \ ;_-* &quot;-&quot;??_-\ \ \ \ ;_-@_-"/>
    <numFmt numFmtId="204" formatCode="_-* #\ ##0.00_-\ \ \ \ ;\-#\ ##0.00_-\ \ \ \ ;_-* &quot;-&quot;_-\ \ \ \ ;_-@_-"/>
    <numFmt numFmtId="205" formatCode="_-* #\ ##0.00_-\ \ \ \ \ \ ;\-#\ ##0.00_-\ \ \ \ \ \ ;_-* &quot;-&quot;_-\ \ \ \ ;_-@_-"/>
    <numFmt numFmtId="206" formatCode="_-* #\ ##0.00_-\ \ \ \ \ \ \ ;\-#\ ##0.00_-\ \ \ \ \ \ \ ;_-* &quot;-&quot;_-\ \ \ \ ;_-@_-"/>
    <numFmt numFmtId="207" formatCode="_-* #\ ##0.00_-\ \ \ \ \ \ \ \ ;\-#\ ##0.00_-\ \ \ \ \ \ \ \ ;_-* &quot;-&quot;_-\ \ \ \ ;_-@_-"/>
    <numFmt numFmtId="208" formatCode="_-* #,###,##0_-;\-#,###,##0_-;_-* &quot;-&quot;_-;_-@_-"/>
    <numFmt numFmtId="209" formatCode="_-* ##\ ##0.00_-\ \ \ \ \ \ \ \ ;\-##\ ##0.00_-\ \ \ \ \ \ \ \ ;_-* &quot;-&quot;_-\ \ \ \ ;_-@_-"/>
    <numFmt numFmtId="210" formatCode="_-* #,###,##0.00_-;\-#,###,##0.00_-;_-* &quot;-&quot;_-;_-@_-"/>
    <numFmt numFmtId="211" formatCode="#,##0_);[Red]\(#,##0\)"/>
    <numFmt numFmtId="212" formatCode="[$-1010404]#,##0;\ #,##0\-;\ \-"/>
    <numFmt numFmtId="213" formatCode="[$-1010404]#,##0.00;\ #,##0.00\-;\ \-"/>
    <numFmt numFmtId="214" formatCode="#,##0.000000_ "/>
    <numFmt numFmtId="215" formatCode="_-* #,###,##0.0_-;\-#,###,##0.0_-;_-* &quot;-&quot;_-;_-@_-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細明體"/>
      <family val="3"/>
    </font>
    <font>
      <b/>
      <sz val="12"/>
      <color indexed="8"/>
      <name val="Verdana"/>
      <family val="2"/>
    </font>
    <font>
      <sz val="12"/>
      <color indexed="8"/>
      <name val="新細明體"/>
      <family val="1"/>
    </font>
    <font>
      <b/>
      <sz val="11"/>
      <color indexed="8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2"/>
      <name val="新細明體"/>
      <family val="1"/>
    </font>
    <font>
      <b/>
      <sz val="12"/>
      <name val="Verdana"/>
      <family val="2"/>
    </font>
    <font>
      <b/>
      <sz val="11"/>
      <name val="新細明體"/>
      <family val="1"/>
    </font>
    <font>
      <b/>
      <sz val="12"/>
      <name val="細明體"/>
      <family val="3"/>
    </font>
    <font>
      <sz val="10"/>
      <color indexed="8"/>
      <name val="細明體"/>
      <family val="3"/>
    </font>
    <font>
      <sz val="10"/>
      <color indexed="8"/>
      <name val="Verdan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33" applyFont="1" applyFill="1" applyBorder="1">
      <alignment vertical="center"/>
      <protection/>
    </xf>
    <xf numFmtId="0" fontId="6" fillId="0" borderId="0" xfId="33" applyFont="1" applyFill="1">
      <alignment vertical="center"/>
      <protection/>
    </xf>
    <xf numFmtId="0" fontId="0" fillId="0" borderId="0" xfId="33" applyBorder="1">
      <alignment vertical="center"/>
      <protection/>
    </xf>
    <xf numFmtId="0" fontId="0" fillId="0" borderId="0" xfId="33">
      <alignment vertical="center"/>
      <protection/>
    </xf>
    <xf numFmtId="0" fontId="1" fillId="33" borderId="10" xfId="33" applyFont="1" applyFill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/>
      <protection/>
    </xf>
    <xf numFmtId="0" fontId="0" fillId="0" borderId="0" xfId="33" applyAlignment="1">
      <alignment vertical="center"/>
      <protection/>
    </xf>
    <xf numFmtId="0" fontId="1" fillId="33" borderId="10" xfId="0" applyFont="1" applyFill="1" applyBorder="1" applyAlignment="1">
      <alignment horizontal="center" wrapText="1"/>
    </xf>
    <xf numFmtId="208" fontId="0" fillId="0" borderId="0" xfId="33" applyNumberFormat="1">
      <alignment vertical="center"/>
      <protection/>
    </xf>
    <xf numFmtId="0" fontId="9" fillId="0" borderId="0" xfId="33" applyFont="1">
      <alignment vertical="center"/>
      <protection/>
    </xf>
    <xf numFmtId="0" fontId="0" fillId="0" borderId="0" xfId="34">
      <alignment vertical="center"/>
      <protection/>
    </xf>
    <xf numFmtId="0" fontId="1" fillId="34" borderId="11" xfId="34" applyFont="1" applyFill="1" applyBorder="1" applyAlignment="1">
      <alignment horizontal="center" vertical="center" wrapText="1"/>
      <protection/>
    </xf>
    <xf numFmtId="0" fontId="0" fillId="0" borderId="0" xfId="34" applyAlignment="1">
      <alignment vertical="center"/>
      <protection/>
    </xf>
    <xf numFmtId="0" fontId="1" fillId="34" borderId="10" xfId="34" applyFont="1" applyFill="1" applyBorder="1" applyAlignment="1">
      <alignment horizontal="center" vertical="center" wrapText="1"/>
      <protection/>
    </xf>
    <xf numFmtId="0" fontId="0" fillId="0" borderId="0" xfId="34" applyAlignment="1">
      <alignment horizontal="center" vertical="center"/>
      <protection/>
    </xf>
    <xf numFmtId="0" fontId="0" fillId="0" borderId="0" xfId="34" applyBorder="1">
      <alignment vertical="center"/>
      <protection/>
    </xf>
    <xf numFmtId="0" fontId="6" fillId="0" borderId="0" xfId="34" applyFont="1" applyFill="1" applyBorder="1">
      <alignment vertical="center"/>
      <protection/>
    </xf>
    <xf numFmtId="0" fontId="6" fillId="0" borderId="0" xfId="34" applyFont="1" applyFill="1">
      <alignment vertical="center"/>
      <protection/>
    </xf>
    <xf numFmtId="0" fontId="1" fillId="33" borderId="10" xfId="34" applyFont="1" applyFill="1" applyBorder="1" applyAlignment="1">
      <alignment horizontal="center" vertical="center" wrapText="1"/>
      <protection/>
    </xf>
    <xf numFmtId="0" fontId="6" fillId="0" borderId="0" xfId="33" applyFont="1">
      <alignment vertical="center"/>
      <protection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Border="1">
      <alignment vertical="center"/>
      <protection/>
    </xf>
    <xf numFmtId="0" fontId="11" fillId="0" borderId="0" xfId="33" applyFont="1" applyBorder="1">
      <alignment vertical="center"/>
      <protection/>
    </xf>
    <xf numFmtId="0" fontId="11" fillId="0" borderId="0" xfId="33" applyFont="1">
      <alignment vertical="center"/>
      <protection/>
    </xf>
    <xf numFmtId="0" fontId="11" fillId="0" borderId="0" xfId="34" applyFont="1" applyBorder="1">
      <alignment vertical="center"/>
      <protection/>
    </xf>
    <xf numFmtId="0" fontId="11" fillId="0" borderId="0" xfId="34" applyFont="1">
      <alignment vertical="center"/>
      <protection/>
    </xf>
    <xf numFmtId="0" fontId="12" fillId="0" borderId="0" xfId="33" applyFont="1" applyBorder="1">
      <alignment vertical="center"/>
      <protection/>
    </xf>
    <xf numFmtId="0" fontId="12" fillId="0" borderId="0" xfId="33" applyFont="1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Alignment="1">
      <alignment vertical="center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Border="1">
      <alignment vertical="center"/>
      <protection/>
    </xf>
    <xf numFmtId="0" fontId="0" fillId="0" borderId="0" xfId="34" applyFont="1" applyFill="1">
      <alignment vertical="center"/>
      <protection/>
    </xf>
    <xf numFmtId="0" fontId="0" fillId="0" borderId="0" xfId="34" applyFont="1" applyFill="1" applyBorder="1">
      <alignment vertical="center"/>
      <protection/>
    </xf>
    <xf numFmtId="0" fontId="7" fillId="0" borderId="12" xfId="34" applyFont="1" applyFill="1" applyBorder="1" applyAlignment="1">
      <alignment horizontal="center" wrapText="1"/>
      <protection/>
    </xf>
    <xf numFmtId="0" fontId="1" fillId="33" borderId="13" xfId="34" applyFont="1" applyFill="1" applyBorder="1" applyAlignment="1">
      <alignment horizontal="center" vertical="center" wrapText="1"/>
      <protection/>
    </xf>
    <xf numFmtId="0" fontId="7" fillId="0" borderId="12" xfId="34" applyFont="1" applyFill="1" applyBorder="1" applyAlignment="1">
      <alignment horizontal="center" vertical="center"/>
      <protection/>
    </xf>
    <xf numFmtId="0" fontId="1" fillId="33" borderId="14" xfId="34" applyFont="1" applyFill="1" applyBorder="1" applyAlignment="1">
      <alignment horizontal="left" vertical="center" wrapText="1"/>
      <protection/>
    </xf>
    <xf numFmtId="0" fontId="1" fillId="33" borderId="15" xfId="34" applyFont="1" applyFill="1" applyBorder="1" applyAlignment="1">
      <alignment vertical="center" wrapText="1"/>
      <protection/>
    </xf>
    <xf numFmtId="0" fontId="1" fillId="33" borderId="15" xfId="34" applyFont="1" applyFill="1" applyBorder="1" applyAlignment="1">
      <alignment horizontal="center" vertical="center" wrapText="1"/>
      <protection/>
    </xf>
    <xf numFmtId="0" fontId="1" fillId="33" borderId="15" xfId="34" applyFont="1" applyFill="1" applyBorder="1" applyAlignment="1">
      <alignment horizontal="left" vertical="center" wrapText="1"/>
      <protection/>
    </xf>
    <xf numFmtId="0" fontId="1" fillId="23" borderId="14" xfId="34" applyFont="1" applyFill="1" applyBorder="1" applyAlignment="1">
      <alignment horizontal="left" vertical="center" wrapText="1"/>
      <protection/>
    </xf>
    <xf numFmtId="0" fontId="1" fillId="23" borderId="15" xfId="34" applyFont="1" applyFill="1" applyBorder="1" applyAlignment="1">
      <alignment vertical="center" wrapText="1"/>
      <protection/>
    </xf>
    <xf numFmtId="0" fontId="1" fillId="23" borderId="15" xfId="34" applyFont="1" applyFill="1" applyBorder="1" applyAlignment="1">
      <alignment horizontal="center" vertical="center" wrapText="1"/>
      <protection/>
    </xf>
    <xf numFmtId="0" fontId="1" fillId="23" borderId="15" xfId="34" applyFont="1" applyFill="1" applyBorder="1" applyAlignment="1">
      <alignment horizontal="left" vertical="center" wrapText="1"/>
      <protection/>
    </xf>
    <xf numFmtId="0" fontId="1" fillId="23" borderId="13" xfId="34" applyFont="1" applyFill="1" applyBorder="1" applyAlignment="1">
      <alignment horizontal="center" vertical="center" wrapText="1"/>
      <protection/>
    </xf>
    <xf numFmtId="181" fontId="1" fillId="0" borderId="16" xfId="35" applyNumberFormat="1" applyFont="1" applyFill="1" applyBorder="1" applyAlignment="1">
      <alignment horizontal="right" vertical="center" wrapText="1"/>
    </xf>
    <xf numFmtId="181" fontId="1" fillId="0" borderId="17" xfId="35" applyNumberFormat="1" applyFont="1" applyFill="1" applyBorder="1" applyAlignment="1">
      <alignment horizontal="right" vertical="center" wrapText="1"/>
    </xf>
    <xf numFmtId="43" fontId="1" fillId="0" borderId="17" xfId="0" applyNumberFormat="1" applyFont="1" applyFill="1" applyBorder="1" applyAlignment="1">
      <alignment horizontal="right" vertical="center" wrapText="1"/>
    </xf>
    <xf numFmtId="181" fontId="1" fillId="0" borderId="18" xfId="35" applyNumberFormat="1" applyFont="1" applyFill="1" applyBorder="1" applyAlignment="1">
      <alignment horizontal="right" vertical="center" wrapText="1"/>
    </xf>
    <xf numFmtId="181" fontId="1" fillId="0" borderId="0" xfId="35" applyNumberFormat="1" applyFont="1" applyFill="1" applyBorder="1" applyAlignment="1">
      <alignment horizontal="right" vertical="center" wrapText="1"/>
    </xf>
    <xf numFmtId="43" fontId="1" fillId="0" borderId="0" xfId="0" applyNumberFormat="1" applyFont="1" applyFill="1" applyBorder="1" applyAlignment="1">
      <alignment horizontal="right" vertical="center" wrapText="1"/>
    </xf>
    <xf numFmtId="43" fontId="1" fillId="0" borderId="12" xfId="0" applyNumberFormat="1" applyFont="1" applyFill="1" applyBorder="1" applyAlignment="1">
      <alignment horizontal="right" vertical="center" wrapText="1"/>
    </xf>
    <xf numFmtId="181" fontId="1" fillId="0" borderId="16" xfId="0" applyNumberFormat="1" applyFont="1" applyFill="1" applyBorder="1" applyAlignment="1">
      <alignment horizontal="right" vertical="center" wrapText="1"/>
    </xf>
    <xf numFmtId="181" fontId="1" fillId="0" borderId="17" xfId="0" applyNumberFormat="1" applyFont="1" applyFill="1" applyBorder="1" applyAlignment="1">
      <alignment horizontal="right" vertical="center" wrapText="1"/>
    </xf>
    <xf numFmtId="192" fontId="1" fillId="0" borderId="17" xfId="41" applyNumberFormat="1" applyFont="1" applyFill="1" applyBorder="1" applyAlignment="1">
      <alignment horizontal="right" vertical="center" wrapText="1"/>
    </xf>
    <xf numFmtId="181" fontId="1" fillId="0" borderId="18" xfId="0" applyNumberFormat="1" applyFont="1" applyFill="1" applyBorder="1" applyAlignment="1">
      <alignment horizontal="right"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192" fontId="1" fillId="0" borderId="0" xfId="41" applyNumberFormat="1" applyFont="1" applyFill="1" applyBorder="1" applyAlignment="1">
      <alignment horizontal="right" vertical="center" wrapText="1"/>
    </xf>
    <xf numFmtId="181" fontId="1" fillId="0" borderId="19" xfId="0" applyNumberFormat="1" applyFont="1" applyFill="1" applyBorder="1" applyAlignment="1">
      <alignment horizontal="right" vertical="center" wrapText="1"/>
    </xf>
    <xf numFmtId="181" fontId="1" fillId="0" borderId="12" xfId="0" applyNumberFormat="1" applyFont="1" applyFill="1" applyBorder="1" applyAlignment="1">
      <alignment horizontal="right" vertical="center" wrapText="1"/>
    </xf>
    <xf numFmtId="192" fontId="1" fillId="0" borderId="12" xfId="41" applyNumberFormat="1" applyFont="1" applyFill="1" applyBorder="1" applyAlignment="1">
      <alignment horizontal="right" vertical="center" wrapText="1"/>
    </xf>
    <xf numFmtId="183" fontId="1" fillId="0" borderId="16" xfId="0" applyNumberFormat="1" applyFont="1" applyFill="1" applyBorder="1" applyAlignment="1">
      <alignment horizontal="right" wrapText="1"/>
    </xf>
    <xf numFmtId="183" fontId="1" fillId="0" borderId="17" xfId="0" applyNumberFormat="1" applyFont="1" applyFill="1" applyBorder="1" applyAlignment="1">
      <alignment horizontal="right" wrapText="1"/>
    </xf>
    <xf numFmtId="192" fontId="1" fillId="0" borderId="17" xfId="0" applyNumberFormat="1" applyFont="1" applyFill="1" applyBorder="1" applyAlignment="1">
      <alignment horizontal="right" wrapText="1"/>
    </xf>
    <xf numFmtId="183" fontId="1" fillId="0" borderId="18" xfId="0" applyNumberFormat="1" applyFont="1" applyFill="1" applyBorder="1" applyAlignment="1">
      <alignment horizontal="right" wrapText="1"/>
    </xf>
    <xf numFmtId="183" fontId="1" fillId="0" borderId="0" xfId="0" applyNumberFormat="1" applyFont="1" applyFill="1" applyBorder="1" applyAlignment="1">
      <alignment horizontal="right" wrapText="1"/>
    </xf>
    <xf numFmtId="192" fontId="1" fillId="0" borderId="0" xfId="0" applyNumberFormat="1" applyFont="1" applyFill="1" applyBorder="1" applyAlignment="1">
      <alignment horizontal="right" wrapText="1"/>
    </xf>
    <xf numFmtId="183" fontId="1" fillId="0" borderId="19" xfId="0" applyNumberFormat="1" applyFont="1" applyFill="1" applyBorder="1" applyAlignment="1">
      <alignment horizontal="right" wrapText="1"/>
    </xf>
    <xf numFmtId="183" fontId="1" fillId="0" borderId="12" xfId="0" applyNumberFormat="1" applyFont="1" applyFill="1" applyBorder="1" applyAlignment="1">
      <alignment horizontal="right" wrapText="1"/>
    </xf>
    <xf numFmtId="192" fontId="1" fillId="0" borderId="12" xfId="0" applyNumberFormat="1" applyFont="1" applyFill="1" applyBorder="1" applyAlignment="1">
      <alignment horizontal="right" wrapText="1"/>
    </xf>
    <xf numFmtId="208" fontId="1" fillId="0" borderId="16" xfId="35" applyNumberFormat="1" applyFont="1" applyFill="1" applyBorder="1" applyAlignment="1">
      <alignment horizontal="right" vertical="center" wrapText="1"/>
    </xf>
    <xf numFmtId="208" fontId="1" fillId="0" borderId="17" xfId="35" applyNumberFormat="1" applyFont="1" applyFill="1" applyBorder="1" applyAlignment="1">
      <alignment horizontal="right" vertical="center" wrapText="1"/>
    </xf>
    <xf numFmtId="210" fontId="1" fillId="0" borderId="17" xfId="35" applyNumberFormat="1" applyFont="1" applyFill="1" applyBorder="1" applyAlignment="1">
      <alignment horizontal="right" vertical="center" wrapText="1"/>
    </xf>
    <xf numFmtId="208" fontId="1" fillId="0" borderId="18" xfId="35" applyNumberFormat="1" applyFont="1" applyFill="1" applyBorder="1" applyAlignment="1">
      <alignment horizontal="right" vertical="center" wrapText="1"/>
    </xf>
    <xf numFmtId="208" fontId="1" fillId="0" borderId="0" xfId="35" applyNumberFormat="1" applyFont="1" applyFill="1" applyBorder="1" applyAlignment="1">
      <alignment horizontal="right" vertical="center" wrapText="1"/>
    </xf>
    <xf numFmtId="210" fontId="1" fillId="0" borderId="0" xfId="35" applyNumberFormat="1" applyFont="1" applyFill="1" applyBorder="1" applyAlignment="1">
      <alignment horizontal="right" vertical="center" wrapText="1"/>
    </xf>
    <xf numFmtId="208" fontId="1" fillId="0" borderId="19" xfId="35" applyNumberFormat="1" applyFont="1" applyFill="1" applyBorder="1" applyAlignment="1">
      <alignment horizontal="right" vertical="center" wrapText="1"/>
    </xf>
    <xf numFmtId="208" fontId="1" fillId="0" borderId="12" xfId="35" applyNumberFormat="1" applyFont="1" applyFill="1" applyBorder="1" applyAlignment="1">
      <alignment horizontal="right" vertical="center" wrapText="1"/>
    </xf>
    <xf numFmtId="210" fontId="1" fillId="0" borderId="12" xfId="35" applyNumberFormat="1" applyFont="1" applyFill="1" applyBorder="1" applyAlignment="1">
      <alignment horizontal="right" vertical="center" wrapText="1"/>
    </xf>
    <xf numFmtId="183" fontId="10" fillId="0" borderId="16" xfId="0" applyNumberFormat="1" applyFont="1" applyFill="1" applyBorder="1" applyAlignment="1">
      <alignment horizontal="right" wrapText="1"/>
    </xf>
    <xf numFmtId="183" fontId="10" fillId="0" borderId="17" xfId="0" applyNumberFormat="1" applyFont="1" applyFill="1" applyBorder="1" applyAlignment="1">
      <alignment horizontal="right" wrapText="1"/>
    </xf>
    <xf numFmtId="192" fontId="10" fillId="0" borderId="17" xfId="0" applyNumberFormat="1" applyFont="1" applyFill="1" applyBorder="1" applyAlignment="1">
      <alignment horizontal="right" wrapText="1"/>
    </xf>
    <xf numFmtId="183" fontId="10" fillId="0" borderId="18" xfId="0" applyNumberFormat="1" applyFont="1" applyFill="1" applyBorder="1" applyAlignment="1">
      <alignment horizontal="right" wrapText="1"/>
    </xf>
    <xf numFmtId="183" fontId="10" fillId="0" borderId="0" xfId="0" applyNumberFormat="1" applyFont="1" applyFill="1" applyBorder="1" applyAlignment="1">
      <alignment horizontal="right" wrapText="1"/>
    </xf>
    <xf numFmtId="192" fontId="10" fillId="0" borderId="0" xfId="0" applyNumberFormat="1" applyFont="1" applyFill="1" applyBorder="1" applyAlignment="1">
      <alignment horizontal="right" wrapText="1"/>
    </xf>
    <xf numFmtId="183" fontId="10" fillId="0" borderId="19" xfId="0" applyNumberFormat="1" applyFont="1" applyFill="1" applyBorder="1" applyAlignment="1">
      <alignment horizontal="right" wrapText="1"/>
    </xf>
    <xf numFmtId="183" fontId="10" fillId="0" borderId="12" xfId="0" applyNumberFormat="1" applyFont="1" applyFill="1" applyBorder="1" applyAlignment="1">
      <alignment horizontal="right" wrapText="1"/>
    </xf>
    <xf numFmtId="192" fontId="10" fillId="0" borderId="12" xfId="0" applyNumberFormat="1" applyFont="1" applyFill="1" applyBorder="1" applyAlignment="1">
      <alignment horizontal="right" wrapText="1"/>
    </xf>
    <xf numFmtId="208" fontId="10" fillId="0" borderId="16" xfId="35" applyNumberFormat="1" applyFont="1" applyFill="1" applyBorder="1" applyAlignment="1">
      <alignment horizontal="right" vertical="center" wrapText="1"/>
    </xf>
    <xf numFmtId="208" fontId="10" fillId="0" borderId="17" xfId="35" applyNumberFormat="1" applyFont="1" applyFill="1" applyBorder="1" applyAlignment="1">
      <alignment horizontal="right" vertical="center" wrapText="1"/>
    </xf>
    <xf numFmtId="210" fontId="10" fillId="0" borderId="17" xfId="35" applyNumberFormat="1" applyFont="1" applyFill="1" applyBorder="1" applyAlignment="1">
      <alignment horizontal="right" vertical="center" wrapText="1"/>
    </xf>
    <xf numFmtId="208" fontId="10" fillId="0" borderId="18" xfId="35" applyNumberFormat="1" applyFont="1" applyFill="1" applyBorder="1" applyAlignment="1">
      <alignment horizontal="right" vertical="center" wrapText="1"/>
    </xf>
    <xf numFmtId="208" fontId="10" fillId="0" borderId="0" xfId="35" applyNumberFormat="1" applyFont="1" applyFill="1" applyBorder="1" applyAlignment="1">
      <alignment horizontal="right" vertical="center" wrapText="1"/>
    </xf>
    <xf numFmtId="210" fontId="10" fillId="0" borderId="0" xfId="35" applyNumberFormat="1" applyFont="1" applyFill="1" applyBorder="1" applyAlignment="1">
      <alignment horizontal="right" vertical="center" wrapText="1"/>
    </xf>
    <xf numFmtId="208" fontId="10" fillId="0" borderId="19" xfId="35" applyNumberFormat="1" applyFont="1" applyFill="1" applyBorder="1" applyAlignment="1">
      <alignment horizontal="right" vertical="center" wrapText="1"/>
    </xf>
    <xf numFmtId="208" fontId="10" fillId="0" borderId="12" xfId="35" applyNumberFormat="1" applyFont="1" applyFill="1" applyBorder="1" applyAlignment="1">
      <alignment horizontal="right" vertical="center" wrapText="1"/>
    </xf>
    <xf numFmtId="210" fontId="10" fillId="0" borderId="12" xfId="35" applyNumberFormat="1" applyFont="1" applyFill="1" applyBorder="1" applyAlignment="1">
      <alignment horizontal="right" vertical="center" wrapText="1"/>
    </xf>
    <xf numFmtId="207" fontId="10" fillId="0" borderId="17" xfId="33" applyNumberFormat="1" applyFont="1" applyFill="1" applyBorder="1" applyAlignment="1">
      <alignment horizontal="right" vertical="center" wrapText="1"/>
      <protection/>
    </xf>
    <xf numFmtId="181" fontId="10" fillId="0" borderId="17" xfId="35" applyNumberFormat="1" applyFont="1" applyFill="1" applyBorder="1" applyAlignment="1">
      <alignment horizontal="right" vertical="center" wrapText="1"/>
    </xf>
    <xf numFmtId="207" fontId="10" fillId="0" borderId="0" xfId="33" applyNumberFormat="1" applyFont="1" applyFill="1" applyBorder="1" applyAlignment="1">
      <alignment horizontal="right" vertical="center" wrapText="1"/>
      <protection/>
    </xf>
    <xf numFmtId="181" fontId="10" fillId="0" borderId="0" xfId="35" applyNumberFormat="1" applyFont="1" applyFill="1" applyBorder="1" applyAlignment="1">
      <alignment horizontal="right" vertical="center" wrapText="1"/>
    </xf>
    <xf numFmtId="207" fontId="1" fillId="0" borderId="0" xfId="33" applyNumberFormat="1" applyFont="1" applyFill="1" applyBorder="1" applyAlignment="1">
      <alignment horizontal="right" vertical="center" wrapText="1"/>
      <protection/>
    </xf>
    <xf numFmtId="207" fontId="1" fillId="0" borderId="0" xfId="35" applyNumberFormat="1" applyFont="1" applyFill="1" applyBorder="1" applyAlignment="1">
      <alignment horizontal="right" vertical="center" wrapText="1"/>
    </xf>
    <xf numFmtId="181" fontId="10" fillId="0" borderId="18" xfId="35" applyNumberFormat="1" applyFont="1" applyFill="1" applyBorder="1" applyAlignment="1">
      <alignment horizontal="right" vertical="center" wrapText="1"/>
    </xf>
    <xf numFmtId="207" fontId="1" fillId="0" borderId="12" xfId="33" applyNumberFormat="1" applyFont="1" applyFill="1" applyBorder="1" applyAlignment="1">
      <alignment horizontal="right" vertical="center" wrapText="1"/>
      <protection/>
    </xf>
    <xf numFmtId="181" fontId="1" fillId="0" borderId="12" xfId="35" applyNumberFormat="1" applyFont="1" applyFill="1" applyBorder="1" applyAlignment="1">
      <alignment horizontal="right" vertical="center" wrapText="1"/>
    </xf>
    <xf numFmtId="207" fontId="1" fillId="0" borderId="12" xfId="35" applyNumberFormat="1" applyFont="1" applyFill="1" applyBorder="1" applyAlignment="1">
      <alignment horizontal="right" vertical="center" wrapText="1"/>
    </xf>
    <xf numFmtId="183" fontId="10" fillId="0" borderId="16" xfId="0" applyNumberFormat="1" applyFont="1" applyFill="1" applyBorder="1" applyAlignment="1">
      <alignment horizontal="right" vertical="center" wrapText="1"/>
    </xf>
    <xf numFmtId="183" fontId="10" fillId="0" borderId="17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183" fontId="10" fillId="0" borderId="18" xfId="0" applyNumberFormat="1" applyFont="1" applyFill="1" applyBorder="1" applyAlignment="1">
      <alignment horizontal="right" vertical="center" wrapText="1"/>
    </xf>
    <xf numFmtId="18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83" fontId="10" fillId="0" borderId="19" xfId="0" applyNumberFormat="1" applyFont="1" applyFill="1" applyBorder="1" applyAlignment="1">
      <alignment horizontal="right" vertical="center" wrapText="1"/>
    </xf>
    <xf numFmtId="183" fontId="10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207" fontId="1" fillId="0" borderId="17" xfId="33" applyNumberFormat="1" applyFont="1" applyFill="1" applyBorder="1" applyAlignment="1">
      <alignment horizontal="right" vertical="center" wrapText="1"/>
      <protection/>
    </xf>
    <xf numFmtId="183" fontId="1" fillId="0" borderId="16" xfId="0" applyNumberFormat="1" applyFont="1" applyFill="1" applyBorder="1" applyAlignment="1">
      <alignment horizontal="right" vertical="center" wrapText="1"/>
    </xf>
    <xf numFmtId="183" fontId="1" fillId="0" borderId="17" xfId="0" applyNumberFormat="1" applyFont="1" applyFill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192" fontId="1" fillId="0" borderId="17" xfId="0" applyNumberFormat="1" applyFont="1" applyFill="1" applyBorder="1" applyAlignment="1">
      <alignment horizontal="right" vertical="center" wrapText="1"/>
    </xf>
    <xf numFmtId="183" fontId="1" fillId="0" borderId="18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192" fontId="1" fillId="0" borderId="0" xfId="0" applyNumberFormat="1" applyFont="1" applyFill="1" applyBorder="1" applyAlignment="1">
      <alignment horizontal="right" vertical="center" wrapText="1"/>
    </xf>
    <xf numFmtId="211" fontId="1" fillId="0" borderId="19" xfId="0" applyNumberFormat="1" applyFont="1" applyFill="1" applyBorder="1" applyAlignment="1">
      <alignment horizontal="right" vertical="center" wrapText="1"/>
    </xf>
    <xf numFmtId="211" fontId="1" fillId="0" borderId="12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192" fontId="1" fillId="0" borderId="12" xfId="0" applyNumberFormat="1" applyFont="1" applyFill="1" applyBorder="1" applyAlignment="1">
      <alignment horizontal="right" vertical="center" wrapText="1"/>
    </xf>
    <xf numFmtId="181" fontId="1" fillId="0" borderId="19" xfId="35" applyNumberFormat="1" applyFont="1" applyFill="1" applyBorder="1" applyAlignment="1">
      <alignment horizontal="right" vertical="center" wrapText="1"/>
    </xf>
    <xf numFmtId="183" fontId="1" fillId="0" borderId="19" xfId="0" applyNumberFormat="1" applyFont="1" applyFill="1" applyBorder="1" applyAlignment="1">
      <alignment horizontal="right" vertical="center" wrapText="1"/>
    </xf>
    <xf numFmtId="183" fontId="1" fillId="0" borderId="12" xfId="0" applyNumberFormat="1" applyFont="1" applyFill="1" applyBorder="1" applyAlignment="1">
      <alignment horizontal="right" vertical="center" wrapText="1"/>
    </xf>
    <xf numFmtId="0" fontId="10" fillId="33" borderId="14" xfId="34" applyFont="1" applyFill="1" applyBorder="1" applyAlignment="1">
      <alignment horizontal="left" vertical="center" wrapText="1"/>
      <protection/>
    </xf>
    <xf numFmtId="0" fontId="10" fillId="33" borderId="13" xfId="34" applyFont="1" applyFill="1" applyBorder="1" applyAlignment="1">
      <alignment horizontal="center" vertical="center" wrapText="1"/>
      <protection/>
    </xf>
    <xf numFmtId="0" fontId="10" fillId="33" borderId="15" xfId="33" applyFont="1" applyFill="1" applyBorder="1" applyAlignment="1">
      <alignment vertical="center" wrapText="1"/>
      <protection/>
    </xf>
    <xf numFmtId="0" fontId="10" fillId="33" borderId="15" xfId="33" applyFont="1" applyFill="1" applyBorder="1" applyAlignment="1">
      <alignment horizontal="center" vertical="center" wrapText="1"/>
      <protection/>
    </xf>
    <xf numFmtId="0" fontId="10" fillId="33" borderId="15" xfId="34" applyFont="1" applyFill="1" applyBorder="1" applyAlignment="1">
      <alignment horizontal="left" vertical="center" wrapText="1"/>
      <protection/>
    </xf>
    <xf numFmtId="0" fontId="10" fillId="33" borderId="15" xfId="34" applyFont="1" applyFill="1" applyBorder="1" applyAlignment="1">
      <alignment horizontal="center" vertical="center" wrapText="1"/>
      <protection/>
    </xf>
    <xf numFmtId="0" fontId="1" fillId="33" borderId="15" xfId="33" applyFont="1" applyFill="1" applyBorder="1" applyAlignment="1">
      <alignment vertical="center" wrapText="1"/>
      <protection/>
    </xf>
    <xf numFmtId="0" fontId="1" fillId="33" borderId="15" xfId="33" applyFont="1" applyFill="1" applyBorder="1" applyAlignment="1">
      <alignment horizontal="center" vertical="center" wrapText="1"/>
      <protection/>
    </xf>
    <xf numFmtId="0" fontId="7" fillId="0" borderId="0" xfId="34" applyFont="1" applyFill="1" applyBorder="1" applyAlignment="1">
      <alignment horizontal="center" vertical="center"/>
      <protection/>
    </xf>
    <xf numFmtId="0" fontId="7" fillId="0" borderId="0" xfId="34" applyFont="1" applyFill="1" applyBorder="1" applyAlignment="1">
      <alignment horizontal="center" wrapText="1"/>
      <protection/>
    </xf>
    <xf numFmtId="0" fontId="1" fillId="0" borderId="0" xfId="35" applyNumberFormat="1" applyFont="1" applyFill="1" applyBorder="1" applyAlignment="1">
      <alignment horizontal="right" vertical="center" wrapText="1"/>
    </xf>
    <xf numFmtId="0" fontId="17" fillId="0" borderId="12" xfId="34" applyFont="1" applyFill="1" applyBorder="1" applyAlignment="1">
      <alignment horizontal="right" vertical="center"/>
      <protection/>
    </xf>
    <xf numFmtId="0" fontId="1" fillId="23" borderId="13" xfId="34" applyFont="1" applyFill="1" applyBorder="1" applyAlignment="1">
      <alignment horizontal="center" vertical="center" wrapText="1"/>
      <protection/>
    </xf>
    <xf numFmtId="0" fontId="1" fillId="23" borderId="13" xfId="34" applyFont="1" applyFill="1" applyBorder="1" applyAlignment="1">
      <alignment horizontal="center" vertical="center" wrapText="1"/>
      <protection/>
    </xf>
    <xf numFmtId="0" fontId="1" fillId="23" borderId="13" xfId="34" applyFont="1" applyFill="1" applyBorder="1" applyAlignment="1">
      <alignment horizontal="center" vertical="center" wrapText="1"/>
      <protection/>
    </xf>
    <xf numFmtId="0" fontId="1" fillId="34" borderId="11" xfId="33" applyFont="1" applyFill="1" applyBorder="1" applyAlignment="1">
      <alignment horizontal="center" vertical="center" wrapText="1"/>
      <protection/>
    </xf>
    <xf numFmtId="0" fontId="1" fillId="34" borderId="20" xfId="33" applyFont="1" applyFill="1" applyBorder="1" applyAlignment="1">
      <alignment horizontal="center" vertical="center" wrapText="1"/>
      <protection/>
    </xf>
    <xf numFmtId="0" fontId="1" fillId="34" borderId="14" xfId="33" applyFont="1" applyFill="1" applyBorder="1" applyAlignment="1">
      <alignment horizontal="center" vertical="center" wrapText="1"/>
      <protection/>
    </xf>
    <xf numFmtId="0" fontId="1" fillId="34" borderId="13" xfId="33" applyFont="1" applyFill="1" applyBorder="1" applyAlignment="1">
      <alignment horizontal="center" vertical="center" wrapText="1"/>
      <protection/>
    </xf>
    <xf numFmtId="0" fontId="1" fillId="34" borderId="21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wrapText="1"/>
      <protection/>
    </xf>
    <xf numFmtId="0" fontId="5" fillId="0" borderId="0" xfId="33" applyFont="1" applyFill="1" applyBorder="1" applyAlignment="1">
      <alignment horizontal="center" wrapText="1"/>
      <protection/>
    </xf>
    <xf numFmtId="0" fontId="7" fillId="0" borderId="12" xfId="33" applyFont="1" applyFill="1" applyBorder="1" applyAlignment="1">
      <alignment horizontal="center" wrapText="1"/>
      <protection/>
    </xf>
    <xf numFmtId="0" fontId="12" fillId="0" borderId="12" xfId="34" applyFont="1" applyFill="1" applyBorder="1" applyAlignment="1">
      <alignment horizontal="right" wrapText="1"/>
      <protection/>
    </xf>
    <xf numFmtId="0" fontId="1" fillId="33" borderId="14" xfId="33" applyFont="1" applyFill="1" applyBorder="1" applyAlignment="1">
      <alignment horizontal="center" vertical="center" wrapText="1"/>
      <protection/>
    </xf>
    <xf numFmtId="0" fontId="1" fillId="33" borderId="13" xfId="33" applyFont="1" applyFill="1" applyBorder="1" applyAlignment="1">
      <alignment horizontal="center" vertical="center" wrapText="1"/>
      <protection/>
    </xf>
    <xf numFmtId="0" fontId="0" fillId="0" borderId="15" xfId="33" applyBorder="1">
      <alignment vertical="center"/>
      <protection/>
    </xf>
    <xf numFmtId="0" fontId="0" fillId="0" borderId="13" xfId="33" applyBorder="1">
      <alignment vertical="center"/>
      <protection/>
    </xf>
    <xf numFmtId="0" fontId="5" fillId="0" borderId="0" xfId="33" applyFont="1" applyFill="1" applyBorder="1" applyAlignment="1">
      <alignment horizontal="center" vertical="center" wrapText="1"/>
      <protection/>
    </xf>
    <xf numFmtId="0" fontId="1" fillId="34" borderId="17" xfId="34" applyFont="1" applyFill="1" applyBorder="1" applyAlignment="1">
      <alignment horizontal="center" vertical="center" wrapText="1"/>
      <protection/>
    </xf>
    <xf numFmtId="0" fontId="1" fillId="34" borderId="14" xfId="34" applyFont="1" applyFill="1" applyBorder="1" applyAlignment="1">
      <alignment horizontal="center" vertical="center" wrapText="1"/>
      <protection/>
    </xf>
    <xf numFmtId="0" fontId="1" fillId="34" borderId="12" xfId="34" applyFont="1" applyFill="1" applyBorder="1" applyAlignment="1">
      <alignment horizontal="center" vertical="center" wrapText="1"/>
      <protection/>
    </xf>
    <xf numFmtId="0" fontId="1" fillId="34" borderId="13" xfId="34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/>
      <protection/>
    </xf>
    <xf numFmtId="0" fontId="0" fillId="0" borderId="15" xfId="33" applyBorder="1" applyAlignment="1">
      <alignment vertical="center"/>
      <protection/>
    </xf>
    <xf numFmtId="0" fontId="0" fillId="0" borderId="13" xfId="33" applyBorder="1" applyAlignment="1">
      <alignment vertical="center"/>
      <protection/>
    </xf>
    <xf numFmtId="0" fontId="1" fillId="33" borderId="2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0" fillId="34" borderId="14" xfId="33" applyFont="1" applyFill="1" applyBorder="1" applyAlignment="1">
      <alignment horizontal="center" vertical="center" wrapText="1"/>
      <protection/>
    </xf>
    <xf numFmtId="0" fontId="10" fillId="34" borderId="13" xfId="33" applyFont="1" applyFill="1" applyBorder="1" applyAlignment="1">
      <alignment horizontal="center" vertical="center" wrapText="1"/>
      <protection/>
    </xf>
    <xf numFmtId="0" fontId="10" fillId="34" borderId="11" xfId="33" applyFont="1" applyFill="1" applyBorder="1" applyAlignment="1">
      <alignment horizontal="center" vertical="center" wrapText="1"/>
      <protection/>
    </xf>
    <xf numFmtId="0" fontId="10" fillId="34" borderId="20" xfId="33" applyFont="1" applyFill="1" applyBorder="1" applyAlignment="1">
      <alignment horizontal="center" vertical="center" wrapText="1"/>
      <protection/>
    </xf>
    <xf numFmtId="0" fontId="10" fillId="34" borderId="21" xfId="33" applyFont="1" applyFill="1" applyBorder="1" applyAlignment="1">
      <alignment horizontal="center" vertical="center" wrapText="1"/>
      <protection/>
    </xf>
    <xf numFmtId="0" fontId="8" fillId="0" borderId="0" xfId="34" applyFont="1" applyFill="1" applyBorder="1" applyAlignment="1">
      <alignment horizontal="center" wrapText="1"/>
      <protection/>
    </xf>
    <xf numFmtId="0" fontId="5" fillId="0" borderId="0" xfId="34" applyFont="1" applyFill="1" applyBorder="1" applyAlignment="1">
      <alignment horizontal="center" wrapText="1"/>
      <protection/>
    </xf>
    <xf numFmtId="0" fontId="7" fillId="0" borderId="12" xfId="34" applyFont="1" applyFill="1" applyBorder="1" applyAlignment="1">
      <alignment horizontal="center" wrapText="1"/>
      <protection/>
    </xf>
    <xf numFmtId="0" fontId="1" fillId="34" borderId="11" xfId="34" applyFont="1" applyFill="1" applyBorder="1" applyAlignment="1">
      <alignment horizontal="center" vertical="center" wrapText="1"/>
      <protection/>
    </xf>
    <xf numFmtId="0" fontId="1" fillId="34" borderId="20" xfId="34" applyFont="1" applyFill="1" applyBorder="1" applyAlignment="1">
      <alignment horizontal="center" vertical="center" wrapText="1"/>
      <protection/>
    </xf>
    <xf numFmtId="0" fontId="1" fillId="34" borderId="21" xfId="34" applyFont="1" applyFill="1" applyBorder="1" applyAlignment="1">
      <alignment horizontal="center" vertical="center" wrapText="1"/>
      <protection/>
    </xf>
    <xf numFmtId="0" fontId="5" fillId="0" borderId="0" xfId="34" applyFont="1" applyFill="1" applyBorder="1" applyAlignment="1">
      <alignment horizontal="center" vertical="center" wrapText="1"/>
      <protection/>
    </xf>
    <xf numFmtId="0" fontId="7" fillId="0" borderId="12" xfId="34" applyFont="1" applyFill="1" applyBorder="1" applyAlignment="1">
      <alignment horizontal="center" vertical="center"/>
      <protection/>
    </xf>
    <xf numFmtId="0" fontId="1" fillId="33" borderId="14" xfId="34" applyFont="1" applyFill="1" applyBorder="1" applyAlignment="1">
      <alignment horizontal="center" vertical="center" wrapText="1"/>
      <protection/>
    </xf>
    <xf numFmtId="0" fontId="1" fillId="23" borderId="13" xfId="34" applyFont="1" applyFill="1" applyBorder="1" applyAlignment="1">
      <alignment horizontal="center" vertical="center" wrapText="1"/>
      <protection/>
    </xf>
    <xf numFmtId="0" fontId="0" fillId="0" borderId="15" xfId="34" applyBorder="1">
      <alignment vertical="center"/>
      <protection/>
    </xf>
    <xf numFmtId="0" fontId="0" fillId="0" borderId="13" xfId="34" applyBorder="1">
      <alignment vertical="center"/>
      <protection/>
    </xf>
    <xf numFmtId="0" fontId="13" fillId="0" borderId="0" xfId="34" applyFont="1" applyFill="1" applyBorder="1" applyAlignment="1">
      <alignment horizontal="center" wrapText="1"/>
      <protection/>
    </xf>
    <xf numFmtId="0" fontId="14" fillId="0" borderId="0" xfId="34" applyFont="1" applyFill="1" applyBorder="1" applyAlignment="1">
      <alignment horizontal="center" wrapText="1"/>
      <protection/>
    </xf>
    <xf numFmtId="0" fontId="15" fillId="0" borderId="12" xfId="34" applyFont="1" applyFill="1" applyBorder="1" applyAlignment="1">
      <alignment horizontal="center" wrapText="1"/>
      <protection/>
    </xf>
    <xf numFmtId="0" fontId="0" fillId="0" borderId="15" xfId="34" applyFont="1" applyBorder="1">
      <alignment vertical="center"/>
      <protection/>
    </xf>
    <xf numFmtId="0" fontId="0" fillId="0" borderId="13" xfId="34" applyFont="1" applyBorder="1">
      <alignment vertical="center"/>
      <protection/>
    </xf>
    <xf numFmtId="0" fontId="14" fillId="0" borderId="0" xfId="34" applyFont="1" applyFill="1" applyBorder="1" applyAlignment="1">
      <alignment horizontal="center" vertical="center" wrapText="1"/>
      <protection/>
    </xf>
    <xf numFmtId="0" fontId="15" fillId="0" borderId="12" xfId="34" applyFont="1" applyFill="1" applyBorder="1" applyAlignment="1">
      <alignment horizontal="center" vertical="center"/>
      <protection/>
    </xf>
    <xf numFmtId="0" fontId="7" fillId="0" borderId="0" xfId="34" applyFont="1" applyFill="1" applyBorder="1" applyAlignment="1">
      <alignment horizontal="center" wrapText="1"/>
      <protection/>
    </xf>
    <xf numFmtId="0" fontId="8" fillId="0" borderId="0" xfId="34" applyFont="1" applyFill="1" applyBorder="1" applyAlignment="1">
      <alignment horizontal="center" vertical="center" wrapText="1"/>
      <protection/>
    </xf>
    <xf numFmtId="0" fontId="7" fillId="0" borderId="0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ight01a" xfId="33"/>
    <cellStyle name="一般_sight01a_sight01(93-98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3" customWidth="1"/>
    <col min="2" max="10" width="11.375" style="3" customWidth="1"/>
    <col min="11" max="11" width="9.00390625" style="3" customWidth="1"/>
    <col min="12" max="16384" width="9.00390625" style="4" customWidth="1"/>
  </cols>
  <sheetData>
    <row r="1" spans="1:10" ht="18.75" customHeight="1">
      <c r="A1" s="155" t="s">
        <v>250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>
      <c r="A2" s="157" t="s">
        <v>251</v>
      </c>
      <c r="B2" s="157"/>
      <c r="C2" s="157"/>
      <c r="D2" s="157"/>
      <c r="E2" s="157"/>
      <c r="F2" s="157"/>
      <c r="G2" s="157"/>
      <c r="H2" s="157"/>
      <c r="I2" s="158" t="s">
        <v>275</v>
      </c>
      <c r="J2" s="158"/>
    </row>
    <row r="3" spans="1:10" ht="16.5">
      <c r="A3" s="152" t="s">
        <v>0</v>
      </c>
      <c r="B3" s="150" t="s">
        <v>14</v>
      </c>
      <c r="C3" s="151"/>
      <c r="D3" s="154"/>
      <c r="E3" s="150" t="s">
        <v>1</v>
      </c>
      <c r="F3" s="151"/>
      <c r="G3" s="154"/>
      <c r="H3" s="150" t="s">
        <v>2</v>
      </c>
      <c r="I3" s="151"/>
      <c r="J3" s="151"/>
    </row>
    <row r="4" spans="1:10" ht="16.5">
      <c r="A4" s="153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20</v>
      </c>
      <c r="B5" s="55">
        <v>1728093</v>
      </c>
      <c r="C5" s="56">
        <v>710962</v>
      </c>
      <c r="D5" s="57">
        <v>41.14142005088846</v>
      </c>
      <c r="E5" s="56">
        <v>1703545</v>
      </c>
      <c r="F5" s="56">
        <v>698938</v>
      </c>
      <c r="G5" s="50">
        <v>41.02844362784664</v>
      </c>
      <c r="H5" s="56">
        <v>24548</v>
      </c>
      <c r="I5" s="56">
        <v>12024</v>
      </c>
      <c r="J5" s="50">
        <v>48.98158709467167</v>
      </c>
    </row>
    <row r="6" spans="1:10" ht="16.5">
      <c r="A6" s="141" t="s">
        <v>82</v>
      </c>
      <c r="B6" s="58">
        <f>SUM(B7:B29)</f>
        <v>1723914</v>
      </c>
      <c r="C6" s="59">
        <f>SUM(C7:C29)</f>
        <v>709636</v>
      </c>
      <c r="D6" s="60">
        <f>C6/B6*100</f>
        <v>41.164234410765275</v>
      </c>
      <c r="E6" s="59">
        <f>SUM(E7:E29)</f>
        <v>1699366</v>
      </c>
      <c r="F6" s="59">
        <f>SUM(F7:F29)</f>
        <v>697612</v>
      </c>
      <c r="G6" s="53">
        <f>F6/E6*100</f>
        <v>41.05130972374403</v>
      </c>
      <c r="H6" s="59">
        <f>SUM(H7:H29)</f>
        <v>24548</v>
      </c>
      <c r="I6" s="59">
        <f>SUM(I7:I29)</f>
        <v>12024</v>
      </c>
      <c r="J6" s="53">
        <f>I6/H6*100</f>
        <v>48.98158709467167</v>
      </c>
    </row>
    <row r="7" spans="1:10" ht="16.5">
      <c r="A7" s="142" t="s">
        <v>83</v>
      </c>
      <c r="B7" s="58">
        <v>181581</v>
      </c>
      <c r="C7" s="59">
        <v>90384</v>
      </c>
      <c r="D7" s="60">
        <v>49.776132965453435</v>
      </c>
      <c r="E7" s="59">
        <v>171660</v>
      </c>
      <c r="F7" s="59">
        <v>85883</v>
      </c>
      <c r="G7" s="60">
        <v>50.03087498543633</v>
      </c>
      <c r="H7" s="59">
        <v>9921</v>
      </c>
      <c r="I7" s="59">
        <v>4501</v>
      </c>
      <c r="J7" s="60">
        <v>45.368410442495716</v>
      </c>
    </row>
    <row r="8" spans="1:10" ht="16.5">
      <c r="A8" s="142" t="s">
        <v>84</v>
      </c>
      <c r="B8" s="58">
        <v>116819</v>
      </c>
      <c r="C8" s="59">
        <v>52207</v>
      </c>
      <c r="D8" s="60">
        <v>44.69050411320076</v>
      </c>
      <c r="E8" s="59">
        <v>115591</v>
      </c>
      <c r="F8" s="59">
        <v>51751</v>
      </c>
      <c r="G8" s="60">
        <v>44.77078665294011</v>
      </c>
      <c r="H8" s="59">
        <v>1228</v>
      </c>
      <c r="I8" s="59">
        <v>456</v>
      </c>
      <c r="J8" s="60">
        <v>37.13355048859935</v>
      </c>
    </row>
    <row r="9" spans="1:10" ht="16.5">
      <c r="A9" s="142" t="s">
        <v>85</v>
      </c>
      <c r="B9" s="58">
        <v>248890</v>
      </c>
      <c r="C9" s="59">
        <v>117318</v>
      </c>
      <c r="D9" s="60">
        <v>47.13648599783037</v>
      </c>
      <c r="E9" s="59">
        <v>245254</v>
      </c>
      <c r="F9" s="59">
        <v>115153</v>
      </c>
      <c r="G9" s="60">
        <v>46.95254715519421</v>
      </c>
      <c r="H9" s="59">
        <v>3636</v>
      </c>
      <c r="I9" s="59">
        <v>2165</v>
      </c>
      <c r="J9" s="60">
        <v>59.54345434543454</v>
      </c>
    </row>
    <row r="10" spans="1:10" ht="16.5">
      <c r="A10" s="142" t="s">
        <v>86</v>
      </c>
      <c r="B10" s="58">
        <v>43043</v>
      </c>
      <c r="C10" s="59">
        <v>14429</v>
      </c>
      <c r="D10" s="60">
        <v>33.52229166182655</v>
      </c>
      <c r="E10" s="59">
        <v>43043</v>
      </c>
      <c r="F10" s="59">
        <v>14429</v>
      </c>
      <c r="G10" s="60">
        <v>33.52229166182655</v>
      </c>
      <c r="H10" s="59">
        <v>0</v>
      </c>
      <c r="I10" s="59">
        <v>0</v>
      </c>
      <c r="J10" s="60" t="s">
        <v>13</v>
      </c>
    </row>
    <row r="11" spans="1:10" ht="16.5">
      <c r="A11" s="142" t="s">
        <v>87</v>
      </c>
      <c r="B11" s="58">
        <v>172960</v>
      </c>
      <c r="C11" s="59">
        <v>67714</v>
      </c>
      <c r="D11" s="60">
        <v>39.15009250693802</v>
      </c>
      <c r="E11" s="59">
        <v>172810</v>
      </c>
      <c r="F11" s="59">
        <v>67631</v>
      </c>
      <c r="G11" s="60">
        <v>39.13604536774492</v>
      </c>
      <c r="H11" s="59">
        <v>150</v>
      </c>
      <c r="I11" s="59">
        <v>83</v>
      </c>
      <c r="J11" s="60">
        <v>55.333333333333336</v>
      </c>
    </row>
    <row r="12" spans="1:10" ht="16.5">
      <c r="A12" s="142" t="s">
        <v>88</v>
      </c>
      <c r="B12" s="58">
        <v>39922</v>
      </c>
      <c r="C12" s="59">
        <v>13457</v>
      </c>
      <c r="D12" s="60">
        <v>33.70823105054857</v>
      </c>
      <c r="E12" s="59">
        <v>39647</v>
      </c>
      <c r="F12" s="59">
        <v>13355</v>
      </c>
      <c r="G12" s="60">
        <v>33.684768078290915</v>
      </c>
      <c r="H12" s="59">
        <v>275</v>
      </c>
      <c r="I12" s="59">
        <v>102</v>
      </c>
      <c r="J12" s="60">
        <v>37.09090909090909</v>
      </c>
    </row>
    <row r="13" spans="1:10" ht="16.5">
      <c r="A13" s="142" t="s">
        <v>89</v>
      </c>
      <c r="B13" s="58">
        <v>43905</v>
      </c>
      <c r="C13" s="59">
        <v>14982</v>
      </c>
      <c r="D13" s="60">
        <v>34.123676118893066</v>
      </c>
      <c r="E13" s="59">
        <v>43905</v>
      </c>
      <c r="F13" s="59">
        <v>14982</v>
      </c>
      <c r="G13" s="60">
        <v>34.123676118893066</v>
      </c>
      <c r="H13" s="59">
        <v>0</v>
      </c>
      <c r="I13" s="59">
        <v>0</v>
      </c>
      <c r="J13" s="60" t="s">
        <v>13</v>
      </c>
    </row>
    <row r="14" spans="1:10" ht="16.5">
      <c r="A14" s="142" t="s">
        <v>90</v>
      </c>
      <c r="B14" s="58">
        <v>134799</v>
      </c>
      <c r="C14" s="59">
        <v>57835</v>
      </c>
      <c r="D14" s="60">
        <v>42.90462095416138</v>
      </c>
      <c r="E14" s="59">
        <v>133984</v>
      </c>
      <c r="F14" s="59">
        <v>57443</v>
      </c>
      <c r="G14" s="60">
        <v>42.873029615476476</v>
      </c>
      <c r="H14" s="59">
        <v>815</v>
      </c>
      <c r="I14" s="59">
        <v>392</v>
      </c>
      <c r="J14" s="60">
        <v>48.09815950920245</v>
      </c>
    </row>
    <row r="15" spans="1:10" ht="16.5">
      <c r="A15" s="142" t="s">
        <v>91</v>
      </c>
      <c r="B15" s="58">
        <v>105086</v>
      </c>
      <c r="C15" s="59">
        <v>46241</v>
      </c>
      <c r="D15" s="60">
        <v>44.00300706088346</v>
      </c>
      <c r="E15" s="59">
        <v>105086</v>
      </c>
      <c r="F15" s="59">
        <v>46241</v>
      </c>
      <c r="G15" s="60">
        <v>44.00300706088346</v>
      </c>
      <c r="H15" s="59">
        <v>0</v>
      </c>
      <c r="I15" s="59">
        <v>0</v>
      </c>
      <c r="J15" s="60" t="s">
        <v>13</v>
      </c>
    </row>
    <row r="16" spans="1:10" ht="16.5">
      <c r="A16" s="138" t="s">
        <v>92</v>
      </c>
      <c r="B16" s="58">
        <v>39559</v>
      </c>
      <c r="C16" s="59">
        <v>14448</v>
      </c>
      <c r="D16" s="60">
        <v>36.5226623524356</v>
      </c>
      <c r="E16" s="59">
        <v>38907</v>
      </c>
      <c r="F16" s="59">
        <v>14134</v>
      </c>
      <c r="G16" s="60">
        <v>36.32765312154625</v>
      </c>
      <c r="H16" s="59">
        <v>652</v>
      </c>
      <c r="I16" s="59">
        <v>314</v>
      </c>
      <c r="J16" s="60">
        <v>48.15950920245399</v>
      </c>
    </row>
    <row r="17" spans="1:10" ht="16.5">
      <c r="A17" s="142" t="s">
        <v>93</v>
      </c>
      <c r="B17" s="58">
        <v>49836</v>
      </c>
      <c r="C17" s="59">
        <v>15546</v>
      </c>
      <c r="D17" s="60">
        <v>31.194317360943895</v>
      </c>
      <c r="E17" s="59">
        <v>49534</v>
      </c>
      <c r="F17" s="59">
        <v>15394</v>
      </c>
      <c r="G17" s="60">
        <v>31.077643638712804</v>
      </c>
      <c r="H17" s="59">
        <v>302</v>
      </c>
      <c r="I17" s="59">
        <v>152</v>
      </c>
      <c r="J17" s="60">
        <v>50.331125827814574</v>
      </c>
    </row>
    <row r="18" spans="1:10" ht="16.5">
      <c r="A18" s="142" t="s">
        <v>94</v>
      </c>
      <c r="B18" s="58">
        <v>37764</v>
      </c>
      <c r="C18" s="59">
        <v>12921</v>
      </c>
      <c r="D18" s="60">
        <v>34.21512551636479</v>
      </c>
      <c r="E18" s="59">
        <v>37764</v>
      </c>
      <c r="F18" s="59">
        <v>12921</v>
      </c>
      <c r="G18" s="60">
        <v>34.21512551636479</v>
      </c>
      <c r="H18" s="59">
        <v>0</v>
      </c>
      <c r="I18" s="59">
        <v>0</v>
      </c>
      <c r="J18" s="60" t="s">
        <v>13</v>
      </c>
    </row>
    <row r="19" spans="1:10" ht="16.5">
      <c r="A19" s="142" t="s">
        <v>95</v>
      </c>
      <c r="B19" s="58">
        <v>66789</v>
      </c>
      <c r="C19" s="59">
        <v>24762</v>
      </c>
      <c r="D19" s="60">
        <v>37.07496743475722</v>
      </c>
      <c r="E19" s="59">
        <v>66789</v>
      </c>
      <c r="F19" s="59">
        <v>24762</v>
      </c>
      <c r="G19" s="60">
        <v>37.07496743475722</v>
      </c>
      <c r="H19" s="59">
        <v>0</v>
      </c>
      <c r="I19" s="59">
        <v>0</v>
      </c>
      <c r="J19" s="60" t="s">
        <v>13</v>
      </c>
    </row>
    <row r="20" spans="1:10" ht="16.5">
      <c r="A20" s="142" t="s">
        <v>96</v>
      </c>
      <c r="B20" s="58">
        <v>85435</v>
      </c>
      <c r="C20" s="59">
        <v>30438</v>
      </c>
      <c r="D20" s="60">
        <v>35.62708491835899</v>
      </c>
      <c r="E20" s="59">
        <v>85236</v>
      </c>
      <c r="F20" s="59">
        <v>30293</v>
      </c>
      <c r="G20" s="60">
        <v>35.54014735557745</v>
      </c>
      <c r="H20" s="59">
        <v>199</v>
      </c>
      <c r="I20" s="59">
        <v>145</v>
      </c>
      <c r="J20" s="60">
        <v>72.8643216080402</v>
      </c>
    </row>
    <row r="21" spans="1:10" ht="16.5">
      <c r="A21" s="142" t="s">
        <v>97</v>
      </c>
      <c r="B21" s="58">
        <v>69042</v>
      </c>
      <c r="C21" s="59">
        <v>20008</v>
      </c>
      <c r="D21" s="60">
        <v>28.97946177688943</v>
      </c>
      <c r="E21" s="59">
        <v>69042</v>
      </c>
      <c r="F21" s="59">
        <v>20008</v>
      </c>
      <c r="G21" s="60">
        <v>28.97946177688943</v>
      </c>
      <c r="H21" s="59">
        <v>0</v>
      </c>
      <c r="I21" s="59">
        <v>0</v>
      </c>
      <c r="J21" s="60" t="s">
        <v>13</v>
      </c>
    </row>
    <row r="22" spans="1:10" ht="16.5">
      <c r="A22" s="142" t="s">
        <v>105</v>
      </c>
      <c r="B22" s="58">
        <v>17919</v>
      </c>
      <c r="C22" s="59">
        <v>4044</v>
      </c>
      <c r="D22" s="60">
        <v>22.56822367319605</v>
      </c>
      <c r="E22" s="59">
        <v>17919</v>
      </c>
      <c r="F22" s="59">
        <v>4044</v>
      </c>
      <c r="G22" s="60">
        <v>22.56822367319605</v>
      </c>
      <c r="H22" s="59">
        <v>0</v>
      </c>
      <c r="I22" s="59">
        <v>0</v>
      </c>
      <c r="J22" s="60" t="s">
        <v>13</v>
      </c>
    </row>
    <row r="23" spans="1:10" ht="16.5">
      <c r="A23" s="142" t="s">
        <v>98</v>
      </c>
      <c r="B23" s="58">
        <v>27248</v>
      </c>
      <c r="C23" s="59">
        <v>7539</v>
      </c>
      <c r="D23" s="60">
        <v>27.66808573106283</v>
      </c>
      <c r="E23" s="59">
        <v>26252</v>
      </c>
      <c r="F23" s="59">
        <v>7134</v>
      </c>
      <c r="G23" s="60">
        <v>27.175072375438063</v>
      </c>
      <c r="H23" s="59">
        <v>996</v>
      </c>
      <c r="I23" s="59">
        <v>405</v>
      </c>
      <c r="J23" s="60">
        <v>40.66265060240964</v>
      </c>
    </row>
    <row r="24" spans="1:10" ht="16.5">
      <c r="A24" s="142" t="s">
        <v>99</v>
      </c>
      <c r="B24" s="58">
        <v>5974</v>
      </c>
      <c r="C24" s="59">
        <v>1992</v>
      </c>
      <c r="D24" s="60">
        <v>33.34449280214262</v>
      </c>
      <c r="E24" s="59">
        <v>5974</v>
      </c>
      <c r="F24" s="59">
        <v>1992</v>
      </c>
      <c r="G24" s="60">
        <v>33.34449280214262</v>
      </c>
      <c r="H24" s="59">
        <v>0</v>
      </c>
      <c r="I24" s="59">
        <v>0</v>
      </c>
      <c r="J24" s="60" t="s">
        <v>13</v>
      </c>
    </row>
    <row r="25" spans="1:10" ht="16.5">
      <c r="A25" s="142" t="s">
        <v>100</v>
      </c>
      <c r="B25" s="58">
        <v>26607</v>
      </c>
      <c r="C25" s="59">
        <v>11514</v>
      </c>
      <c r="D25" s="60">
        <v>43.27432630510768</v>
      </c>
      <c r="E25" s="59">
        <v>25507</v>
      </c>
      <c r="F25" s="59">
        <v>10897</v>
      </c>
      <c r="G25" s="60">
        <v>42.72160583369271</v>
      </c>
      <c r="H25" s="59">
        <v>1100</v>
      </c>
      <c r="I25" s="59">
        <v>617</v>
      </c>
      <c r="J25" s="60">
        <v>56.09090909090909</v>
      </c>
    </row>
    <row r="26" spans="1:10" ht="16.5">
      <c r="A26" s="142" t="s">
        <v>101</v>
      </c>
      <c r="B26" s="58">
        <v>35998</v>
      </c>
      <c r="C26" s="59">
        <v>14104</v>
      </c>
      <c r="D26" s="60">
        <v>39.17995444191344</v>
      </c>
      <c r="E26" s="59">
        <v>35112</v>
      </c>
      <c r="F26" s="59">
        <v>13577</v>
      </c>
      <c r="G26" s="60">
        <v>38.66769195716564</v>
      </c>
      <c r="H26" s="59">
        <v>886</v>
      </c>
      <c r="I26" s="59">
        <v>527</v>
      </c>
      <c r="J26" s="60">
        <v>59.480812641083524</v>
      </c>
    </row>
    <row r="27" spans="1:10" ht="16.5">
      <c r="A27" s="142" t="s">
        <v>102</v>
      </c>
      <c r="B27" s="58">
        <v>99036</v>
      </c>
      <c r="C27" s="59">
        <v>43984</v>
      </c>
      <c r="D27" s="60">
        <v>44.41213296175128</v>
      </c>
      <c r="E27" s="59">
        <v>95655</v>
      </c>
      <c r="F27" s="59">
        <v>42354</v>
      </c>
      <c r="G27" s="60">
        <v>44.277873608279755</v>
      </c>
      <c r="H27" s="59">
        <v>3381</v>
      </c>
      <c r="I27" s="59">
        <v>1630</v>
      </c>
      <c r="J27" s="60">
        <v>48.21058858325939</v>
      </c>
    </row>
    <row r="28" spans="1:10" ht="16.5">
      <c r="A28" s="142" t="s">
        <v>103</v>
      </c>
      <c r="B28" s="58">
        <v>24477</v>
      </c>
      <c r="C28" s="59">
        <v>11455</v>
      </c>
      <c r="D28" s="60">
        <v>46.79903582955428</v>
      </c>
      <c r="E28" s="59">
        <v>24477</v>
      </c>
      <c r="F28" s="59">
        <v>11455</v>
      </c>
      <c r="G28" s="60">
        <v>46.79903582955428</v>
      </c>
      <c r="H28" s="59">
        <v>0</v>
      </c>
      <c r="I28" s="59">
        <v>0</v>
      </c>
      <c r="J28" s="60" t="s">
        <v>13</v>
      </c>
    </row>
    <row r="29" spans="1:10" ht="16.5">
      <c r="A29" s="142" t="s">
        <v>104</v>
      </c>
      <c r="B29" s="58">
        <v>51225</v>
      </c>
      <c r="C29" s="59">
        <v>22314</v>
      </c>
      <c r="D29" s="60">
        <v>43.56076134699853</v>
      </c>
      <c r="E29" s="59">
        <v>50218</v>
      </c>
      <c r="F29" s="59">
        <v>21779</v>
      </c>
      <c r="G29" s="60">
        <v>43.36891154566092</v>
      </c>
      <c r="H29" s="59">
        <v>1007</v>
      </c>
      <c r="I29" s="59">
        <v>535</v>
      </c>
      <c r="J29" s="60">
        <v>53.12810327706058</v>
      </c>
    </row>
    <row r="30" spans="1:10" ht="16.5">
      <c r="A30" s="42" t="s">
        <v>19</v>
      </c>
      <c r="B30" s="58">
        <v>4179</v>
      </c>
      <c r="C30" s="59">
        <v>1326</v>
      </c>
      <c r="D30" s="60">
        <v>31.73007896625987</v>
      </c>
      <c r="E30" s="59">
        <v>4179</v>
      </c>
      <c r="F30" s="59">
        <v>1326</v>
      </c>
      <c r="G30" s="60">
        <v>31.73007896625987</v>
      </c>
      <c r="H30" s="59">
        <v>0</v>
      </c>
      <c r="I30" s="59">
        <v>0</v>
      </c>
      <c r="J30" s="60" t="s">
        <v>13</v>
      </c>
    </row>
    <row r="31" spans="1:10" ht="16.5">
      <c r="A31" s="41" t="s">
        <v>44</v>
      </c>
      <c r="B31" s="58">
        <v>3692</v>
      </c>
      <c r="C31" s="59">
        <v>1171</v>
      </c>
      <c r="D31" s="60">
        <v>31.717226435536293</v>
      </c>
      <c r="E31" s="59">
        <v>3692</v>
      </c>
      <c r="F31" s="59">
        <v>1171</v>
      </c>
      <c r="G31" s="60">
        <v>31.717226435536293</v>
      </c>
      <c r="H31" s="59">
        <v>0</v>
      </c>
      <c r="I31" s="59">
        <v>0</v>
      </c>
      <c r="J31" s="60" t="s">
        <v>13</v>
      </c>
    </row>
    <row r="32" spans="1:10" ht="16.5">
      <c r="A32" s="37" t="s">
        <v>45</v>
      </c>
      <c r="B32" s="61">
        <v>487</v>
      </c>
      <c r="C32" s="62">
        <v>155</v>
      </c>
      <c r="D32" s="63">
        <v>31.82751540041068</v>
      </c>
      <c r="E32" s="62">
        <v>487</v>
      </c>
      <c r="F32" s="62">
        <v>155</v>
      </c>
      <c r="G32" s="63">
        <v>31.82751540041068</v>
      </c>
      <c r="H32" s="62">
        <v>0</v>
      </c>
      <c r="I32" s="62">
        <v>0</v>
      </c>
      <c r="J32" s="63" t="s">
        <v>13</v>
      </c>
    </row>
    <row r="33" spans="1:11" s="25" customFormat="1" ht="14.25">
      <c r="A33" s="26" t="s">
        <v>273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</sheetData>
  <sheetProtection/>
  <mergeCells count="7">
    <mergeCell ref="H3:J3"/>
    <mergeCell ref="A3:A4"/>
    <mergeCell ref="B3:D3"/>
    <mergeCell ref="A1:J1"/>
    <mergeCell ref="A2:H2"/>
    <mergeCell ref="I2:J2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3" customWidth="1"/>
    <col min="4" max="4" width="10.375" style="3" customWidth="1"/>
    <col min="5" max="5" width="13.375" style="3" customWidth="1"/>
    <col min="6" max="6" width="9.00390625" style="3" customWidth="1"/>
    <col min="7" max="7" width="10.375" style="3" customWidth="1"/>
    <col min="8" max="8" width="13.375" style="3" customWidth="1"/>
    <col min="9" max="9" width="9.00390625" style="3" customWidth="1"/>
    <col min="10" max="10" width="10.375" style="3" customWidth="1"/>
    <col min="11" max="11" width="13.375" style="3" customWidth="1"/>
    <col min="12" max="12" width="9.00390625" style="3" customWidth="1"/>
    <col min="13" max="16384" width="9.00390625" style="4" customWidth="1"/>
  </cols>
  <sheetData>
    <row r="1" spans="1:12" s="2" customFormat="1" ht="19.5" customHeight="1">
      <c r="A1" s="163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</row>
    <row r="2" spans="1:12" s="2" customFormat="1" ht="19.5" customHeight="1">
      <c r="A2" s="1"/>
      <c r="B2" s="168" t="s">
        <v>46</v>
      </c>
      <c r="C2" s="168"/>
      <c r="D2" s="168"/>
      <c r="E2" s="168"/>
      <c r="F2" s="168"/>
      <c r="G2" s="168"/>
      <c r="H2" s="168"/>
      <c r="I2" s="168"/>
      <c r="J2" s="168"/>
      <c r="K2" s="146" t="s">
        <v>276</v>
      </c>
      <c r="L2" s="1"/>
    </row>
    <row r="3" spans="1:11" ht="16.5">
      <c r="A3" s="164" t="s">
        <v>283</v>
      </c>
      <c r="B3" s="165"/>
      <c r="C3" s="150" t="s">
        <v>20</v>
      </c>
      <c r="D3" s="151"/>
      <c r="E3" s="154"/>
      <c r="F3" s="150" t="s">
        <v>1</v>
      </c>
      <c r="G3" s="151"/>
      <c r="H3" s="154"/>
      <c r="I3" s="150" t="s">
        <v>2</v>
      </c>
      <c r="J3" s="151"/>
      <c r="K3" s="151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1" ht="16.5">
      <c r="A5" s="159" t="s">
        <v>16</v>
      </c>
      <c r="B5" s="5" t="s">
        <v>4</v>
      </c>
      <c r="C5" s="82">
        <v>1575446</v>
      </c>
      <c r="D5" s="83">
        <v>754071</v>
      </c>
      <c r="E5" s="84">
        <f>D5/C5*100</f>
        <v>47.86396994882719</v>
      </c>
      <c r="F5" s="83">
        <v>1545740</v>
      </c>
      <c r="G5" s="83">
        <v>738808</v>
      </c>
      <c r="H5" s="84">
        <f>G5/F5*100</f>
        <v>47.796395254053074</v>
      </c>
      <c r="I5" s="65">
        <v>29706</v>
      </c>
      <c r="J5" s="65">
        <v>15263</v>
      </c>
      <c r="K5" s="66">
        <f>J5/I5*100</f>
        <v>51.38019255369286</v>
      </c>
    </row>
    <row r="6" spans="1:11" ht="16.5">
      <c r="A6" s="161"/>
      <c r="B6" s="5" t="s">
        <v>5</v>
      </c>
      <c r="C6" s="85">
        <v>822546</v>
      </c>
      <c r="D6" s="86">
        <v>380853</v>
      </c>
      <c r="E6" s="87">
        <f aca="true" t="shared" si="0" ref="E6:E19">D6/C6*100</f>
        <v>46.30172659036698</v>
      </c>
      <c r="F6" s="86">
        <v>806382</v>
      </c>
      <c r="G6" s="86">
        <v>372818</v>
      </c>
      <c r="H6" s="87">
        <f aca="true" t="shared" si="1" ref="H6:H19">G6/F6*100</f>
        <v>46.23342286906206</v>
      </c>
      <c r="I6" s="68">
        <v>16164</v>
      </c>
      <c r="J6" s="68">
        <v>8035</v>
      </c>
      <c r="K6" s="69">
        <f aca="true" t="shared" si="2" ref="K6:K19">J6/I6*100</f>
        <v>49.709230388517696</v>
      </c>
    </row>
    <row r="7" spans="1:11" ht="16.5">
      <c r="A7" s="162"/>
      <c r="B7" s="5" t="s">
        <v>6</v>
      </c>
      <c r="C7" s="85">
        <v>752900</v>
      </c>
      <c r="D7" s="86">
        <v>373218</v>
      </c>
      <c r="E7" s="87">
        <f t="shared" si="0"/>
        <v>49.57072652410679</v>
      </c>
      <c r="F7" s="86">
        <v>739358</v>
      </c>
      <c r="G7" s="86">
        <v>365990</v>
      </c>
      <c r="H7" s="87">
        <f t="shared" si="1"/>
        <v>49.50105361678646</v>
      </c>
      <c r="I7" s="68">
        <v>13542</v>
      </c>
      <c r="J7" s="68">
        <v>7228</v>
      </c>
      <c r="K7" s="69">
        <f t="shared" si="2"/>
        <v>53.374686161571404</v>
      </c>
    </row>
    <row r="8" spans="1:11" ht="16.5">
      <c r="A8" s="159" t="s">
        <v>7</v>
      </c>
      <c r="B8" s="5" t="s">
        <v>5</v>
      </c>
      <c r="C8" s="85">
        <v>119341</v>
      </c>
      <c r="D8" s="86">
        <v>33524</v>
      </c>
      <c r="E8" s="87">
        <f t="shared" si="0"/>
        <v>28.090932705440714</v>
      </c>
      <c r="F8" s="86">
        <v>116629</v>
      </c>
      <c r="G8" s="86">
        <v>32728</v>
      </c>
      <c r="H8" s="87">
        <f t="shared" si="1"/>
        <v>28.061631326685472</v>
      </c>
      <c r="I8" s="68">
        <v>2712</v>
      </c>
      <c r="J8" s="68">
        <v>796</v>
      </c>
      <c r="K8" s="69">
        <f t="shared" si="2"/>
        <v>29.35103244837758</v>
      </c>
    </row>
    <row r="9" spans="1:11" ht="16.5">
      <c r="A9" s="160"/>
      <c r="B9" s="5" t="s">
        <v>6</v>
      </c>
      <c r="C9" s="85">
        <v>108610</v>
      </c>
      <c r="D9" s="86">
        <v>32307</v>
      </c>
      <c r="E9" s="87">
        <f t="shared" si="0"/>
        <v>29.745879753245557</v>
      </c>
      <c r="F9" s="86">
        <v>106458</v>
      </c>
      <c r="G9" s="86">
        <v>31694</v>
      </c>
      <c r="H9" s="87">
        <f t="shared" si="1"/>
        <v>29.771365233237525</v>
      </c>
      <c r="I9" s="68">
        <v>2152</v>
      </c>
      <c r="J9" s="68">
        <v>613</v>
      </c>
      <c r="K9" s="69">
        <f t="shared" si="2"/>
        <v>28.485130111524164</v>
      </c>
    </row>
    <row r="10" spans="1:11" ht="16.5">
      <c r="A10" s="159" t="s">
        <v>8</v>
      </c>
      <c r="B10" s="5" t="s">
        <v>5</v>
      </c>
      <c r="C10" s="85">
        <v>125653</v>
      </c>
      <c r="D10" s="86">
        <v>45118</v>
      </c>
      <c r="E10" s="87">
        <f t="shared" si="0"/>
        <v>35.906822757912664</v>
      </c>
      <c r="F10" s="86">
        <v>122991</v>
      </c>
      <c r="G10" s="86">
        <v>44099</v>
      </c>
      <c r="H10" s="87">
        <f t="shared" si="1"/>
        <v>35.855469099364996</v>
      </c>
      <c r="I10" s="68">
        <v>2662</v>
      </c>
      <c r="J10" s="68">
        <v>1019</v>
      </c>
      <c r="K10" s="69">
        <f t="shared" si="2"/>
        <v>38.27948910593539</v>
      </c>
    </row>
    <row r="11" spans="1:11" ht="16.5">
      <c r="A11" s="160"/>
      <c r="B11" s="5" t="s">
        <v>6</v>
      </c>
      <c r="C11" s="85">
        <v>114900</v>
      </c>
      <c r="D11" s="86">
        <v>42945</v>
      </c>
      <c r="E11" s="87">
        <f t="shared" si="0"/>
        <v>37.37597911227154</v>
      </c>
      <c r="F11" s="86">
        <v>112574</v>
      </c>
      <c r="G11" s="86">
        <v>41934</v>
      </c>
      <c r="H11" s="87">
        <f t="shared" si="1"/>
        <v>37.250164336347645</v>
      </c>
      <c r="I11" s="68">
        <v>2326</v>
      </c>
      <c r="J11" s="68">
        <v>1011</v>
      </c>
      <c r="K11" s="69">
        <f t="shared" si="2"/>
        <v>43.46517626827171</v>
      </c>
    </row>
    <row r="12" spans="1:11" ht="16.5">
      <c r="A12" s="159" t="s">
        <v>9</v>
      </c>
      <c r="B12" s="5" t="s">
        <v>5</v>
      </c>
      <c r="C12" s="85">
        <v>141739</v>
      </c>
      <c r="D12" s="86">
        <v>62006</v>
      </c>
      <c r="E12" s="87">
        <f t="shared" si="0"/>
        <v>43.74660467478958</v>
      </c>
      <c r="F12" s="86">
        <v>138906</v>
      </c>
      <c r="G12" s="86">
        <v>60642</v>
      </c>
      <c r="H12" s="87">
        <f t="shared" si="1"/>
        <v>43.65686147466632</v>
      </c>
      <c r="I12" s="68">
        <v>2833</v>
      </c>
      <c r="J12" s="68">
        <v>1364</v>
      </c>
      <c r="K12" s="69">
        <f t="shared" si="2"/>
        <v>48.14684080480057</v>
      </c>
    </row>
    <row r="13" spans="1:11" ht="16.5">
      <c r="A13" s="160"/>
      <c r="B13" s="5" t="s">
        <v>6</v>
      </c>
      <c r="C13" s="85">
        <v>130275</v>
      </c>
      <c r="D13" s="86">
        <v>59781</v>
      </c>
      <c r="E13" s="87">
        <f t="shared" si="0"/>
        <v>45.88831318364997</v>
      </c>
      <c r="F13" s="86">
        <v>127815</v>
      </c>
      <c r="G13" s="86">
        <v>58493</v>
      </c>
      <c r="H13" s="87">
        <f t="shared" si="1"/>
        <v>45.76379924109064</v>
      </c>
      <c r="I13" s="68">
        <v>2460</v>
      </c>
      <c r="J13" s="68">
        <v>1288</v>
      </c>
      <c r="K13" s="69">
        <f t="shared" si="2"/>
        <v>52.357723577235774</v>
      </c>
    </row>
    <row r="14" spans="1:11" ht="16.5">
      <c r="A14" s="159" t="s">
        <v>10</v>
      </c>
      <c r="B14" s="5" t="s">
        <v>5</v>
      </c>
      <c r="C14" s="85">
        <v>147914</v>
      </c>
      <c r="D14" s="86">
        <v>73274</v>
      </c>
      <c r="E14" s="87">
        <f t="shared" si="0"/>
        <v>49.53824519653312</v>
      </c>
      <c r="F14" s="86">
        <v>145173</v>
      </c>
      <c r="G14" s="86">
        <v>71773</v>
      </c>
      <c r="H14" s="87">
        <f t="shared" si="1"/>
        <v>49.439634091738824</v>
      </c>
      <c r="I14" s="68">
        <v>2741</v>
      </c>
      <c r="J14" s="68">
        <v>1501</v>
      </c>
      <c r="K14" s="69">
        <f t="shared" si="2"/>
        <v>54.761036118205034</v>
      </c>
    </row>
    <row r="15" spans="1:11" ht="16.5">
      <c r="A15" s="160"/>
      <c r="B15" s="5" t="s">
        <v>6</v>
      </c>
      <c r="C15" s="85">
        <v>134724</v>
      </c>
      <c r="D15" s="86">
        <v>70995</v>
      </c>
      <c r="E15" s="87">
        <f t="shared" si="0"/>
        <v>52.69662420949497</v>
      </c>
      <c r="F15" s="86">
        <v>132435</v>
      </c>
      <c r="G15" s="86">
        <v>69661</v>
      </c>
      <c r="H15" s="87">
        <f t="shared" si="1"/>
        <v>52.60014346660626</v>
      </c>
      <c r="I15" s="68">
        <v>2289</v>
      </c>
      <c r="J15" s="68">
        <v>1334</v>
      </c>
      <c r="K15" s="69">
        <f t="shared" si="2"/>
        <v>58.27872433377021</v>
      </c>
    </row>
    <row r="16" spans="1:11" ht="16.5">
      <c r="A16" s="159" t="s">
        <v>11</v>
      </c>
      <c r="B16" s="5" t="s">
        <v>5</v>
      </c>
      <c r="C16" s="85">
        <v>139604</v>
      </c>
      <c r="D16" s="86">
        <v>77728</v>
      </c>
      <c r="E16" s="87">
        <f t="shared" si="0"/>
        <v>55.677487751067304</v>
      </c>
      <c r="F16" s="86">
        <v>136986</v>
      </c>
      <c r="G16" s="86">
        <v>76124</v>
      </c>
      <c r="H16" s="87">
        <f t="shared" si="1"/>
        <v>55.57064225541296</v>
      </c>
      <c r="I16" s="68">
        <v>2618</v>
      </c>
      <c r="J16" s="68">
        <v>1604</v>
      </c>
      <c r="K16" s="69">
        <f t="shared" si="2"/>
        <v>61.2681436210848</v>
      </c>
    </row>
    <row r="17" spans="1:11" ht="16.5">
      <c r="A17" s="160"/>
      <c r="B17" s="5" t="s">
        <v>6</v>
      </c>
      <c r="C17" s="85">
        <v>128233</v>
      </c>
      <c r="D17" s="86">
        <v>77388</v>
      </c>
      <c r="E17" s="87">
        <f t="shared" si="0"/>
        <v>60.349520014348876</v>
      </c>
      <c r="F17" s="86">
        <v>126088</v>
      </c>
      <c r="G17" s="86">
        <v>75953</v>
      </c>
      <c r="H17" s="87">
        <f t="shared" si="1"/>
        <v>60.23808768479157</v>
      </c>
      <c r="I17" s="68">
        <v>2145</v>
      </c>
      <c r="J17" s="68">
        <v>1435</v>
      </c>
      <c r="K17" s="69">
        <f t="shared" si="2"/>
        <v>66.8997668997669</v>
      </c>
    </row>
    <row r="18" spans="1:11" ht="16.5">
      <c r="A18" s="159" t="s">
        <v>12</v>
      </c>
      <c r="B18" s="5" t="s">
        <v>5</v>
      </c>
      <c r="C18" s="85">
        <v>148295</v>
      </c>
      <c r="D18" s="86">
        <v>89203</v>
      </c>
      <c r="E18" s="87">
        <f t="shared" si="0"/>
        <v>60.15239893455612</v>
      </c>
      <c r="F18" s="86">
        <v>145697</v>
      </c>
      <c r="G18" s="86">
        <v>87452</v>
      </c>
      <c r="H18" s="87">
        <f t="shared" si="1"/>
        <v>60.023198830449495</v>
      </c>
      <c r="I18" s="68">
        <v>2598</v>
      </c>
      <c r="J18" s="68">
        <v>1751</v>
      </c>
      <c r="K18" s="69">
        <f t="shared" si="2"/>
        <v>67.39799846035412</v>
      </c>
    </row>
    <row r="19" spans="1:11" ht="16.5">
      <c r="A19" s="160"/>
      <c r="B19" s="5" t="s">
        <v>6</v>
      </c>
      <c r="C19" s="88">
        <v>136158</v>
      </c>
      <c r="D19" s="89">
        <v>89802</v>
      </c>
      <c r="E19" s="90">
        <f t="shared" si="0"/>
        <v>65.95425902260608</v>
      </c>
      <c r="F19" s="89">
        <v>133988</v>
      </c>
      <c r="G19" s="89">
        <v>88255</v>
      </c>
      <c r="H19" s="90">
        <f t="shared" si="1"/>
        <v>65.86783891094726</v>
      </c>
      <c r="I19" s="71">
        <v>2170</v>
      </c>
      <c r="J19" s="71">
        <v>1547</v>
      </c>
      <c r="K19" s="72">
        <f t="shared" si="2"/>
        <v>71.29032258064515</v>
      </c>
    </row>
    <row r="20" ht="16.5" customHeight="1">
      <c r="A20" s="26" t="s">
        <v>273</v>
      </c>
    </row>
  </sheetData>
  <sheetProtection/>
  <mergeCells count="13">
    <mergeCell ref="A1:K1"/>
    <mergeCell ref="B2:J2"/>
    <mergeCell ref="A3:B4"/>
    <mergeCell ref="C3:E3"/>
    <mergeCell ref="F3:H3"/>
    <mergeCell ref="I3:K3"/>
    <mergeCell ref="A14:A15"/>
    <mergeCell ref="A16:A17"/>
    <mergeCell ref="A18:A19"/>
    <mergeCell ref="A5:A7"/>
    <mergeCell ref="A8:A9"/>
    <mergeCell ref="A10:A11"/>
    <mergeCell ref="A12:A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16" customWidth="1"/>
    <col min="2" max="10" width="7.625" style="16" customWidth="1"/>
    <col min="11" max="11" width="7.625" style="11" customWidth="1"/>
    <col min="12" max="16384" width="9.00390625" style="11" customWidth="1"/>
  </cols>
  <sheetData>
    <row r="1" spans="1:10" ht="18.75" customHeight="1">
      <c r="A1" s="181" t="s">
        <v>27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183" t="s">
        <v>51</v>
      </c>
      <c r="B2" s="183"/>
      <c r="C2" s="183"/>
      <c r="D2" s="183"/>
      <c r="E2" s="183"/>
      <c r="F2" s="183"/>
      <c r="G2" s="183"/>
      <c r="H2" s="183"/>
      <c r="I2" s="158" t="s">
        <v>275</v>
      </c>
      <c r="J2" s="158"/>
    </row>
    <row r="3" spans="1:10" s="13" customFormat="1" ht="16.5">
      <c r="A3" s="165" t="s">
        <v>0</v>
      </c>
      <c r="B3" s="184" t="s">
        <v>14</v>
      </c>
      <c r="C3" s="185"/>
      <c r="D3" s="186"/>
      <c r="E3" s="184" t="s">
        <v>1</v>
      </c>
      <c r="F3" s="185"/>
      <c r="G3" s="186"/>
      <c r="H3" s="184" t="s">
        <v>2</v>
      </c>
      <c r="I3" s="185"/>
      <c r="J3" s="185"/>
    </row>
    <row r="4" spans="1:10" s="15" customFormat="1" ht="22.5">
      <c r="A4" s="167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20</v>
      </c>
      <c r="B5" s="73">
        <f>E5+H5</f>
        <v>1510343</v>
      </c>
      <c r="C5" s="74">
        <f>F5+I5</f>
        <v>741509</v>
      </c>
      <c r="D5" s="75">
        <f aca="true" t="shared" si="0" ref="D5:D32">ROUND(C5/B5*100,2)</f>
        <v>49.1</v>
      </c>
      <c r="E5" s="74">
        <f>E6+E30</f>
        <v>1479722</v>
      </c>
      <c r="F5" s="74">
        <f>F6+F30</f>
        <v>725112</v>
      </c>
      <c r="G5" s="75">
        <f aca="true" t="shared" si="1" ref="G5:G32">ROUND(F5/E5*100,2)</f>
        <v>49</v>
      </c>
      <c r="H5" s="74">
        <f>H6+H30</f>
        <v>30621</v>
      </c>
      <c r="I5" s="74">
        <f>I6+I30</f>
        <v>16397</v>
      </c>
      <c r="J5" s="75">
        <f aca="true" t="shared" si="2" ref="J5:J12">ROUND(I5/H5*100,2)</f>
        <v>53.55</v>
      </c>
    </row>
    <row r="6" spans="1:10" ht="16.5">
      <c r="A6" s="40" t="s">
        <v>52</v>
      </c>
      <c r="B6" s="76">
        <v>1505833</v>
      </c>
      <c r="C6" s="77">
        <v>739377</v>
      </c>
      <c r="D6" s="78">
        <f t="shared" si="0"/>
        <v>49.1</v>
      </c>
      <c r="E6" s="77">
        <v>1475212</v>
      </c>
      <c r="F6" s="77">
        <v>722980</v>
      </c>
      <c r="G6" s="78">
        <f t="shared" si="1"/>
        <v>49.01</v>
      </c>
      <c r="H6" s="77">
        <v>30621</v>
      </c>
      <c r="I6" s="77">
        <v>16397</v>
      </c>
      <c r="J6" s="78">
        <f t="shared" si="2"/>
        <v>53.55</v>
      </c>
    </row>
    <row r="7" spans="1:10" ht="16.5">
      <c r="A7" s="41" t="s">
        <v>53</v>
      </c>
      <c r="B7" s="76">
        <v>144743</v>
      </c>
      <c r="C7" s="77">
        <v>75778</v>
      </c>
      <c r="D7" s="78">
        <f t="shared" si="0"/>
        <v>52.35</v>
      </c>
      <c r="E7" s="77">
        <v>134296</v>
      </c>
      <c r="F7" s="77">
        <v>70605</v>
      </c>
      <c r="G7" s="78">
        <f t="shared" si="1"/>
        <v>52.57</v>
      </c>
      <c r="H7" s="77">
        <v>10447</v>
      </c>
      <c r="I7" s="77">
        <v>5173</v>
      </c>
      <c r="J7" s="78">
        <f t="shared" si="2"/>
        <v>49.52</v>
      </c>
    </row>
    <row r="8" spans="1:10" ht="16.5">
      <c r="A8" s="41" t="s">
        <v>18</v>
      </c>
      <c r="B8" s="76">
        <v>95696</v>
      </c>
      <c r="C8" s="77">
        <v>51460</v>
      </c>
      <c r="D8" s="78">
        <f t="shared" si="0"/>
        <v>53.77</v>
      </c>
      <c r="E8" s="77">
        <v>95173</v>
      </c>
      <c r="F8" s="77">
        <v>51172</v>
      </c>
      <c r="G8" s="78">
        <f t="shared" si="1"/>
        <v>53.77</v>
      </c>
      <c r="H8" s="77">
        <v>523</v>
      </c>
      <c r="I8" s="77">
        <v>288</v>
      </c>
      <c r="J8" s="78">
        <f t="shared" si="2"/>
        <v>55.07</v>
      </c>
    </row>
    <row r="9" spans="1:10" ht="16.5">
      <c r="A9" s="41" t="s">
        <v>54</v>
      </c>
      <c r="B9" s="76">
        <v>246739</v>
      </c>
      <c r="C9" s="77">
        <v>132176</v>
      </c>
      <c r="D9" s="78">
        <f t="shared" si="0"/>
        <v>53.57</v>
      </c>
      <c r="E9" s="77">
        <v>240470</v>
      </c>
      <c r="F9" s="77">
        <v>128732</v>
      </c>
      <c r="G9" s="78">
        <f t="shared" si="1"/>
        <v>53.53</v>
      </c>
      <c r="H9" s="77">
        <v>6269</v>
      </c>
      <c r="I9" s="77">
        <v>3444</v>
      </c>
      <c r="J9" s="78">
        <f t="shared" si="2"/>
        <v>54.94</v>
      </c>
    </row>
    <row r="10" spans="1:10" ht="16.5">
      <c r="A10" s="41" t="s">
        <v>28</v>
      </c>
      <c r="B10" s="76">
        <v>29589</v>
      </c>
      <c r="C10" s="77">
        <v>12721</v>
      </c>
      <c r="D10" s="78">
        <f t="shared" si="0"/>
        <v>42.99</v>
      </c>
      <c r="E10" s="77">
        <v>29426</v>
      </c>
      <c r="F10" s="77">
        <v>12677</v>
      </c>
      <c r="G10" s="78">
        <f t="shared" si="1"/>
        <v>43.08</v>
      </c>
      <c r="H10" s="77">
        <v>163</v>
      </c>
      <c r="I10" s="77">
        <v>44</v>
      </c>
      <c r="J10" s="78">
        <f t="shared" si="2"/>
        <v>26.99</v>
      </c>
    </row>
    <row r="11" spans="1:10" ht="16.5">
      <c r="A11" s="41" t="s">
        <v>29</v>
      </c>
      <c r="B11" s="76">
        <v>154232</v>
      </c>
      <c r="C11" s="77">
        <v>75514</v>
      </c>
      <c r="D11" s="78">
        <f t="shared" si="0"/>
        <v>48.96</v>
      </c>
      <c r="E11" s="77">
        <v>153646</v>
      </c>
      <c r="F11" s="77">
        <v>75194</v>
      </c>
      <c r="G11" s="78">
        <f t="shared" si="1"/>
        <v>48.94</v>
      </c>
      <c r="H11" s="77">
        <v>586</v>
      </c>
      <c r="I11" s="77">
        <v>320</v>
      </c>
      <c r="J11" s="78">
        <f t="shared" si="2"/>
        <v>54.61</v>
      </c>
    </row>
    <row r="12" spans="1:10" ht="16.5">
      <c r="A12" s="41" t="s">
        <v>30</v>
      </c>
      <c r="B12" s="76">
        <v>39364</v>
      </c>
      <c r="C12" s="77">
        <v>16976</v>
      </c>
      <c r="D12" s="78">
        <f t="shared" si="0"/>
        <v>43.13</v>
      </c>
      <c r="E12" s="77">
        <v>38416</v>
      </c>
      <c r="F12" s="77">
        <v>16321</v>
      </c>
      <c r="G12" s="78">
        <f t="shared" si="1"/>
        <v>42.48</v>
      </c>
      <c r="H12" s="77">
        <v>948</v>
      </c>
      <c r="I12" s="77">
        <v>655</v>
      </c>
      <c r="J12" s="78">
        <f t="shared" si="2"/>
        <v>69.09</v>
      </c>
    </row>
    <row r="13" spans="1:10" ht="16.5">
      <c r="A13" s="41" t="s">
        <v>31</v>
      </c>
      <c r="B13" s="76">
        <v>36982</v>
      </c>
      <c r="C13" s="77">
        <v>15732</v>
      </c>
      <c r="D13" s="78">
        <f t="shared" si="0"/>
        <v>42.54</v>
      </c>
      <c r="E13" s="77">
        <v>36982</v>
      </c>
      <c r="F13" s="77">
        <v>15732</v>
      </c>
      <c r="G13" s="78">
        <f t="shared" si="1"/>
        <v>42.54</v>
      </c>
      <c r="H13" s="77">
        <v>0</v>
      </c>
      <c r="I13" s="77">
        <v>0</v>
      </c>
      <c r="J13" s="78">
        <v>0</v>
      </c>
    </row>
    <row r="14" spans="1:10" ht="16.5">
      <c r="A14" s="41" t="s">
        <v>55</v>
      </c>
      <c r="B14" s="76">
        <v>112313</v>
      </c>
      <c r="C14" s="77">
        <v>57797</v>
      </c>
      <c r="D14" s="78">
        <f t="shared" si="0"/>
        <v>51.46</v>
      </c>
      <c r="E14" s="77">
        <v>111456</v>
      </c>
      <c r="F14" s="77">
        <v>57354</v>
      </c>
      <c r="G14" s="78">
        <f t="shared" si="1"/>
        <v>51.46</v>
      </c>
      <c r="H14" s="77">
        <v>857</v>
      </c>
      <c r="I14" s="77">
        <v>443</v>
      </c>
      <c r="J14" s="78">
        <f>ROUND(I14/H14*100,2)</f>
        <v>51.69</v>
      </c>
    </row>
    <row r="15" spans="1:10" ht="16.5">
      <c r="A15" s="41" t="s">
        <v>32</v>
      </c>
      <c r="B15" s="76">
        <v>89505</v>
      </c>
      <c r="C15" s="77">
        <v>45832</v>
      </c>
      <c r="D15" s="78">
        <f t="shared" si="0"/>
        <v>51.21</v>
      </c>
      <c r="E15" s="77">
        <v>89505</v>
      </c>
      <c r="F15" s="77">
        <v>45832</v>
      </c>
      <c r="G15" s="78">
        <f t="shared" si="1"/>
        <v>51.21</v>
      </c>
      <c r="H15" s="77">
        <v>0</v>
      </c>
      <c r="I15" s="77">
        <v>0</v>
      </c>
      <c r="J15" s="78">
        <v>0</v>
      </c>
    </row>
    <row r="16" spans="1:10" ht="16.5">
      <c r="A16" s="41" t="s">
        <v>33</v>
      </c>
      <c r="B16" s="76">
        <v>34373</v>
      </c>
      <c r="C16" s="77">
        <v>14466</v>
      </c>
      <c r="D16" s="78">
        <f t="shared" si="0"/>
        <v>42.09</v>
      </c>
      <c r="E16" s="77">
        <v>33337</v>
      </c>
      <c r="F16" s="77">
        <v>13799</v>
      </c>
      <c r="G16" s="78">
        <f t="shared" si="1"/>
        <v>41.39</v>
      </c>
      <c r="H16" s="77">
        <v>1036</v>
      </c>
      <c r="I16" s="77">
        <v>667</v>
      </c>
      <c r="J16" s="78">
        <f>ROUND(I16/H16*100,2)</f>
        <v>64.38</v>
      </c>
    </row>
    <row r="17" spans="1:10" ht="16.5">
      <c r="A17" s="41" t="s">
        <v>34</v>
      </c>
      <c r="B17" s="76">
        <v>46850</v>
      </c>
      <c r="C17" s="77">
        <v>20032</v>
      </c>
      <c r="D17" s="78">
        <f t="shared" si="0"/>
        <v>42.76</v>
      </c>
      <c r="E17" s="77">
        <v>45954</v>
      </c>
      <c r="F17" s="77">
        <v>19549</v>
      </c>
      <c r="G17" s="78">
        <f t="shared" si="1"/>
        <v>42.54</v>
      </c>
      <c r="H17" s="77">
        <v>896</v>
      </c>
      <c r="I17" s="77">
        <v>483</v>
      </c>
      <c r="J17" s="78">
        <f>ROUND(I17/H17*100,2)</f>
        <v>53.91</v>
      </c>
    </row>
    <row r="18" spans="1:10" ht="16.5">
      <c r="A18" s="41" t="s">
        <v>35</v>
      </c>
      <c r="B18" s="76">
        <v>32271</v>
      </c>
      <c r="C18" s="77">
        <v>12803</v>
      </c>
      <c r="D18" s="78">
        <f t="shared" si="0"/>
        <v>39.67</v>
      </c>
      <c r="E18" s="77">
        <v>32271</v>
      </c>
      <c r="F18" s="77">
        <v>12803</v>
      </c>
      <c r="G18" s="78">
        <f t="shared" si="1"/>
        <v>39.67</v>
      </c>
      <c r="H18" s="77">
        <v>0</v>
      </c>
      <c r="I18" s="77">
        <v>0</v>
      </c>
      <c r="J18" s="78">
        <v>0</v>
      </c>
    </row>
    <row r="19" spans="1:10" ht="16.5">
      <c r="A19" s="41" t="s">
        <v>56</v>
      </c>
      <c r="B19" s="76">
        <v>64978</v>
      </c>
      <c r="C19" s="77">
        <v>31071</v>
      </c>
      <c r="D19" s="78">
        <f t="shared" si="0"/>
        <v>47.82</v>
      </c>
      <c r="E19" s="77">
        <v>64978</v>
      </c>
      <c r="F19" s="77">
        <v>31071</v>
      </c>
      <c r="G19" s="78">
        <f t="shared" si="1"/>
        <v>47.82</v>
      </c>
      <c r="H19" s="77">
        <v>0</v>
      </c>
      <c r="I19" s="77">
        <v>0</v>
      </c>
      <c r="J19" s="78">
        <v>0</v>
      </c>
    </row>
    <row r="20" spans="1:10" ht="16.5">
      <c r="A20" s="41" t="s">
        <v>36</v>
      </c>
      <c r="B20" s="76">
        <v>75142</v>
      </c>
      <c r="C20" s="77">
        <v>34342</v>
      </c>
      <c r="D20" s="78">
        <f t="shared" si="0"/>
        <v>45.7</v>
      </c>
      <c r="E20" s="77">
        <v>74941</v>
      </c>
      <c r="F20" s="77">
        <v>34205</v>
      </c>
      <c r="G20" s="78">
        <f t="shared" si="1"/>
        <v>45.64</v>
      </c>
      <c r="H20" s="77">
        <v>201</v>
      </c>
      <c r="I20" s="77">
        <v>137</v>
      </c>
      <c r="J20" s="78">
        <f>ROUND(I20/H20*100,2)</f>
        <v>68.16</v>
      </c>
    </row>
    <row r="21" spans="1:10" ht="16.5">
      <c r="A21" s="41" t="s">
        <v>37</v>
      </c>
      <c r="B21" s="76">
        <v>54361</v>
      </c>
      <c r="C21" s="77">
        <v>20452</v>
      </c>
      <c r="D21" s="78">
        <f t="shared" si="0"/>
        <v>37.62</v>
      </c>
      <c r="E21" s="77">
        <v>54361</v>
      </c>
      <c r="F21" s="77">
        <v>20452</v>
      </c>
      <c r="G21" s="78">
        <f t="shared" si="1"/>
        <v>37.62</v>
      </c>
      <c r="H21" s="77">
        <v>0</v>
      </c>
      <c r="I21" s="77">
        <v>0</v>
      </c>
      <c r="J21" s="78">
        <v>0</v>
      </c>
    </row>
    <row r="22" spans="1:10" ht="16.5">
      <c r="A22" s="41" t="s">
        <v>38</v>
      </c>
      <c r="B22" s="76">
        <v>14752</v>
      </c>
      <c r="C22" s="77">
        <v>4540</v>
      </c>
      <c r="D22" s="78">
        <f t="shared" si="0"/>
        <v>30.78</v>
      </c>
      <c r="E22" s="77">
        <v>14686</v>
      </c>
      <c r="F22" s="77">
        <v>4511</v>
      </c>
      <c r="G22" s="78">
        <f t="shared" si="1"/>
        <v>30.72</v>
      </c>
      <c r="H22" s="77">
        <v>66</v>
      </c>
      <c r="I22" s="77">
        <v>29</v>
      </c>
      <c r="J22" s="78">
        <f>ROUND(I22/H22*100,2)</f>
        <v>43.94</v>
      </c>
    </row>
    <row r="23" spans="1:10" ht="16.5">
      <c r="A23" s="41" t="s">
        <v>39</v>
      </c>
      <c r="B23" s="76">
        <v>21525</v>
      </c>
      <c r="C23" s="77">
        <v>7290</v>
      </c>
      <c r="D23" s="78">
        <f t="shared" si="0"/>
        <v>33.87</v>
      </c>
      <c r="E23" s="77">
        <v>20485</v>
      </c>
      <c r="F23" s="77">
        <v>7048</v>
      </c>
      <c r="G23" s="78">
        <f t="shared" si="1"/>
        <v>34.41</v>
      </c>
      <c r="H23" s="77">
        <v>1040</v>
      </c>
      <c r="I23" s="77">
        <v>242</v>
      </c>
      <c r="J23" s="78">
        <f>ROUND(I23/H23*100,2)</f>
        <v>23.27</v>
      </c>
    </row>
    <row r="24" spans="1:10" ht="16.5">
      <c r="A24" s="41" t="s">
        <v>40</v>
      </c>
      <c r="B24" s="76">
        <v>5347</v>
      </c>
      <c r="C24" s="77">
        <v>2197</v>
      </c>
      <c r="D24" s="78">
        <f t="shared" si="0"/>
        <v>41.09</v>
      </c>
      <c r="E24" s="77">
        <v>5347</v>
      </c>
      <c r="F24" s="77">
        <v>2197</v>
      </c>
      <c r="G24" s="78">
        <f t="shared" si="1"/>
        <v>41.09</v>
      </c>
      <c r="H24" s="77">
        <v>0</v>
      </c>
      <c r="I24" s="77">
        <v>0</v>
      </c>
      <c r="J24" s="78">
        <v>0</v>
      </c>
    </row>
    <row r="25" spans="1:10" ht="16.5">
      <c r="A25" s="41" t="s">
        <v>41</v>
      </c>
      <c r="B25" s="76">
        <v>23443</v>
      </c>
      <c r="C25" s="77">
        <v>11599</v>
      </c>
      <c r="D25" s="78">
        <f t="shared" si="0"/>
        <v>49.48</v>
      </c>
      <c r="E25" s="77">
        <v>22594</v>
      </c>
      <c r="F25" s="77">
        <v>11051</v>
      </c>
      <c r="G25" s="78">
        <f t="shared" si="1"/>
        <v>48.91</v>
      </c>
      <c r="H25" s="77">
        <v>849</v>
      </c>
      <c r="I25" s="77">
        <v>548</v>
      </c>
      <c r="J25" s="78">
        <f>ROUND(I25/H25*100,2)</f>
        <v>64.55</v>
      </c>
    </row>
    <row r="26" spans="1:10" ht="16.5">
      <c r="A26" s="41" t="s">
        <v>42</v>
      </c>
      <c r="B26" s="76">
        <v>31767</v>
      </c>
      <c r="C26" s="77">
        <v>15332</v>
      </c>
      <c r="D26" s="78">
        <f t="shared" si="0"/>
        <v>48.26</v>
      </c>
      <c r="E26" s="77">
        <v>30643</v>
      </c>
      <c r="F26" s="77">
        <v>14663</v>
      </c>
      <c r="G26" s="78">
        <f t="shared" si="1"/>
        <v>47.85</v>
      </c>
      <c r="H26" s="77">
        <v>1124</v>
      </c>
      <c r="I26" s="77">
        <v>669</v>
      </c>
      <c r="J26" s="78">
        <f>ROUND(I26/H26*100,2)</f>
        <v>59.52</v>
      </c>
    </row>
    <row r="27" spans="1:10" ht="16.5">
      <c r="A27" s="41" t="s">
        <v>57</v>
      </c>
      <c r="B27" s="76">
        <v>81420</v>
      </c>
      <c r="C27" s="77">
        <v>44593</v>
      </c>
      <c r="D27" s="78">
        <f t="shared" si="0"/>
        <v>54.77</v>
      </c>
      <c r="E27" s="77">
        <v>77657</v>
      </c>
      <c r="F27" s="77">
        <v>42452</v>
      </c>
      <c r="G27" s="78">
        <f t="shared" si="1"/>
        <v>54.67</v>
      </c>
      <c r="H27" s="77">
        <v>3763</v>
      </c>
      <c r="I27" s="77">
        <v>2141</v>
      </c>
      <c r="J27" s="78">
        <f>ROUND(I27/H27*100,2)</f>
        <v>56.9</v>
      </c>
    </row>
    <row r="28" spans="1:10" ht="16.5">
      <c r="A28" s="41" t="s">
        <v>43</v>
      </c>
      <c r="B28" s="76">
        <v>20992</v>
      </c>
      <c r="C28" s="77">
        <v>11270</v>
      </c>
      <c r="D28" s="78">
        <f t="shared" si="0"/>
        <v>53.69</v>
      </c>
      <c r="E28" s="77">
        <v>20992</v>
      </c>
      <c r="F28" s="77">
        <v>11270</v>
      </c>
      <c r="G28" s="78">
        <f t="shared" si="1"/>
        <v>53.69</v>
      </c>
      <c r="H28" s="77">
        <v>0</v>
      </c>
      <c r="I28" s="77">
        <v>0</v>
      </c>
      <c r="J28" s="78">
        <v>0</v>
      </c>
    </row>
    <row r="29" spans="1:10" ht="16.5">
      <c r="A29" s="41" t="s">
        <v>58</v>
      </c>
      <c r="B29" s="76">
        <v>49449</v>
      </c>
      <c r="C29" s="77">
        <v>25404</v>
      </c>
      <c r="D29" s="78">
        <f t="shared" si="0"/>
        <v>51.37</v>
      </c>
      <c r="E29" s="77">
        <v>47596</v>
      </c>
      <c r="F29" s="77">
        <v>24290</v>
      </c>
      <c r="G29" s="78">
        <f t="shared" si="1"/>
        <v>51.03</v>
      </c>
      <c r="H29" s="77">
        <v>1853</v>
      </c>
      <c r="I29" s="77">
        <v>1114</v>
      </c>
      <c r="J29" s="78">
        <f>ROUND(I29/H29*100,2)</f>
        <v>60.12</v>
      </c>
    </row>
    <row r="30" spans="1:10" ht="16.5">
      <c r="A30" s="42" t="s">
        <v>19</v>
      </c>
      <c r="B30" s="76">
        <v>4510</v>
      </c>
      <c r="C30" s="77">
        <v>2132</v>
      </c>
      <c r="D30" s="78">
        <f t="shared" si="0"/>
        <v>47.27</v>
      </c>
      <c r="E30" s="77">
        <v>4510</v>
      </c>
      <c r="F30" s="77">
        <v>2132</v>
      </c>
      <c r="G30" s="78">
        <f t="shared" si="1"/>
        <v>47.27</v>
      </c>
      <c r="H30" s="77">
        <v>0</v>
      </c>
      <c r="I30" s="77">
        <v>0</v>
      </c>
      <c r="J30" s="78">
        <v>0</v>
      </c>
    </row>
    <row r="31" spans="1:10" ht="16.5">
      <c r="A31" s="41" t="s">
        <v>44</v>
      </c>
      <c r="B31" s="76">
        <v>3989</v>
      </c>
      <c r="C31" s="77">
        <v>1898</v>
      </c>
      <c r="D31" s="78">
        <f t="shared" si="0"/>
        <v>47.58</v>
      </c>
      <c r="E31" s="77">
        <v>3989</v>
      </c>
      <c r="F31" s="77">
        <v>1898</v>
      </c>
      <c r="G31" s="78">
        <f t="shared" si="1"/>
        <v>47.58</v>
      </c>
      <c r="H31" s="77">
        <v>0</v>
      </c>
      <c r="I31" s="77">
        <v>0</v>
      </c>
      <c r="J31" s="78">
        <v>0</v>
      </c>
    </row>
    <row r="32" spans="1:10" ht="16.5">
      <c r="A32" s="37" t="s">
        <v>45</v>
      </c>
      <c r="B32" s="79">
        <v>521</v>
      </c>
      <c r="C32" s="80">
        <v>234</v>
      </c>
      <c r="D32" s="81">
        <f t="shared" si="0"/>
        <v>44.91</v>
      </c>
      <c r="E32" s="80">
        <v>521</v>
      </c>
      <c r="F32" s="80">
        <v>234</v>
      </c>
      <c r="G32" s="81">
        <f t="shared" si="1"/>
        <v>44.91</v>
      </c>
      <c r="H32" s="80">
        <v>0</v>
      </c>
      <c r="I32" s="80">
        <v>0</v>
      </c>
      <c r="J32" s="81">
        <v>0</v>
      </c>
    </row>
    <row r="33" spans="1:10" s="27" customFormat="1" ht="14.25">
      <c r="A33" s="26" t="s">
        <v>273</v>
      </c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16" customWidth="1"/>
    <col min="4" max="4" width="10.375" style="16" customWidth="1"/>
    <col min="5" max="5" width="13.375" style="16" customWidth="1"/>
    <col min="6" max="6" width="9.00390625" style="16" customWidth="1"/>
    <col min="7" max="7" width="10.375" style="16" customWidth="1"/>
    <col min="8" max="8" width="13.375" style="16" customWidth="1"/>
    <col min="9" max="9" width="9.00390625" style="16" customWidth="1"/>
    <col min="10" max="10" width="10.375" style="16" customWidth="1"/>
    <col min="11" max="11" width="13.375" style="16" customWidth="1"/>
    <col min="12" max="16384" width="9.00390625" style="11" customWidth="1"/>
  </cols>
  <sheetData>
    <row r="1" spans="1:11" s="18" customFormat="1" ht="19.5" customHeight="1">
      <c r="A1" s="187" t="s">
        <v>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8" customFormat="1" ht="19.5" customHeight="1">
      <c r="A2" s="17"/>
      <c r="B2" s="188" t="s">
        <v>50</v>
      </c>
      <c r="C2" s="188"/>
      <c r="D2" s="188"/>
      <c r="E2" s="188"/>
      <c r="F2" s="188"/>
      <c r="G2" s="188"/>
      <c r="H2" s="188"/>
      <c r="I2" s="188"/>
      <c r="J2" s="188"/>
      <c r="K2" s="146" t="s">
        <v>276</v>
      </c>
    </row>
    <row r="3" spans="1:11" ht="16.5">
      <c r="A3" s="164" t="s">
        <v>283</v>
      </c>
      <c r="B3" s="165"/>
      <c r="C3" s="184" t="s">
        <v>49</v>
      </c>
      <c r="D3" s="185"/>
      <c r="E3" s="186"/>
      <c r="F3" s="184" t="s">
        <v>1</v>
      </c>
      <c r="G3" s="185"/>
      <c r="H3" s="186"/>
      <c r="I3" s="184" t="s">
        <v>2</v>
      </c>
      <c r="J3" s="185"/>
      <c r="K3" s="185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1" ht="16.5">
      <c r="A5" s="189" t="s">
        <v>49</v>
      </c>
      <c r="B5" s="19" t="s">
        <v>4</v>
      </c>
      <c r="C5" s="64">
        <v>1510343</v>
      </c>
      <c r="D5" s="65">
        <v>741509</v>
      </c>
      <c r="E5" s="66">
        <f aca="true" t="shared" si="0" ref="E5:E19">D5/C5*100</f>
        <v>49.095404156539274</v>
      </c>
      <c r="F5" s="65">
        <v>1479722</v>
      </c>
      <c r="G5" s="65">
        <v>725112</v>
      </c>
      <c r="H5" s="66">
        <f aca="true" t="shared" si="1" ref="H5:H19">G5/F5*100</f>
        <v>49.003258720219065</v>
      </c>
      <c r="I5" s="65">
        <v>30621</v>
      </c>
      <c r="J5" s="65">
        <v>16397</v>
      </c>
      <c r="K5" s="66">
        <f aca="true" t="shared" si="2" ref="K5:K19">J5/I5*100</f>
        <v>53.548218542830085</v>
      </c>
    </row>
    <row r="6" spans="1:11" ht="16.5">
      <c r="A6" s="191"/>
      <c r="B6" s="19" t="s">
        <v>5</v>
      </c>
      <c r="C6" s="67">
        <v>789467</v>
      </c>
      <c r="D6" s="68">
        <v>376663</v>
      </c>
      <c r="E6" s="69">
        <f t="shared" si="0"/>
        <v>47.71105062022858</v>
      </c>
      <c r="F6" s="68">
        <v>772822</v>
      </c>
      <c r="G6" s="68">
        <v>367918</v>
      </c>
      <c r="H6" s="69">
        <f t="shared" si="1"/>
        <v>47.60708157894056</v>
      </c>
      <c r="I6" s="68">
        <v>16645</v>
      </c>
      <c r="J6" s="68">
        <v>8745</v>
      </c>
      <c r="K6" s="69">
        <f t="shared" si="2"/>
        <v>52.53829978972665</v>
      </c>
    </row>
    <row r="7" spans="1:11" ht="16.5">
      <c r="A7" s="192"/>
      <c r="B7" s="19" t="s">
        <v>6</v>
      </c>
      <c r="C7" s="67">
        <v>720876</v>
      </c>
      <c r="D7" s="68">
        <v>364846</v>
      </c>
      <c r="E7" s="69">
        <f t="shared" si="0"/>
        <v>50.61147825700952</v>
      </c>
      <c r="F7" s="68">
        <v>706900</v>
      </c>
      <c r="G7" s="68">
        <v>357194</v>
      </c>
      <c r="H7" s="69">
        <f t="shared" si="1"/>
        <v>50.52963644079785</v>
      </c>
      <c r="I7" s="68">
        <v>13976</v>
      </c>
      <c r="J7" s="68">
        <v>7652</v>
      </c>
      <c r="K7" s="69">
        <f t="shared" si="2"/>
        <v>54.75100171722954</v>
      </c>
    </row>
    <row r="8" spans="1:11" ht="16.5">
      <c r="A8" s="189" t="s">
        <v>7</v>
      </c>
      <c r="B8" s="19" t="s">
        <v>5</v>
      </c>
      <c r="C8" s="67">
        <v>112222</v>
      </c>
      <c r="D8" s="68">
        <v>31675</v>
      </c>
      <c r="E8" s="69">
        <f t="shared" si="0"/>
        <v>28.22530341644241</v>
      </c>
      <c r="F8" s="68">
        <v>109384</v>
      </c>
      <c r="G8" s="68">
        <v>30825</v>
      </c>
      <c r="H8" s="69">
        <f t="shared" si="1"/>
        <v>28.18053828713523</v>
      </c>
      <c r="I8" s="68">
        <v>2838</v>
      </c>
      <c r="J8" s="68">
        <v>850</v>
      </c>
      <c r="K8" s="69">
        <f t="shared" si="2"/>
        <v>29.950669485553206</v>
      </c>
    </row>
    <row r="9" spans="1:11" ht="16.5">
      <c r="A9" s="190"/>
      <c r="B9" s="19" t="s">
        <v>6</v>
      </c>
      <c r="C9" s="67">
        <v>101070</v>
      </c>
      <c r="D9" s="68">
        <v>30363</v>
      </c>
      <c r="E9" s="69">
        <f t="shared" si="0"/>
        <v>30.041555357672898</v>
      </c>
      <c r="F9" s="68">
        <v>98731</v>
      </c>
      <c r="G9" s="68">
        <v>29601</v>
      </c>
      <c r="H9" s="69">
        <f t="shared" si="1"/>
        <v>29.981464788161773</v>
      </c>
      <c r="I9" s="68">
        <v>2339</v>
      </c>
      <c r="J9" s="68">
        <v>762</v>
      </c>
      <c r="K9" s="69">
        <f t="shared" si="2"/>
        <v>32.57802479692176</v>
      </c>
    </row>
    <row r="10" spans="1:11" ht="16.5">
      <c r="A10" s="189" t="s">
        <v>8</v>
      </c>
      <c r="B10" s="19" t="s">
        <v>5</v>
      </c>
      <c r="C10" s="67">
        <v>119637</v>
      </c>
      <c r="D10" s="68">
        <v>43369</v>
      </c>
      <c r="E10" s="69">
        <f t="shared" si="0"/>
        <v>36.2504910688165</v>
      </c>
      <c r="F10" s="68">
        <v>116893</v>
      </c>
      <c r="G10" s="68">
        <v>42216</v>
      </c>
      <c r="H10" s="69">
        <f t="shared" si="1"/>
        <v>36.11507960271359</v>
      </c>
      <c r="I10" s="68">
        <v>2744</v>
      </c>
      <c r="J10" s="68">
        <v>1153</v>
      </c>
      <c r="K10" s="69">
        <f t="shared" si="2"/>
        <v>42.018950437317784</v>
      </c>
    </row>
    <row r="11" spans="1:11" ht="16.5">
      <c r="A11" s="190"/>
      <c r="B11" s="19" t="s">
        <v>6</v>
      </c>
      <c r="C11" s="67">
        <v>108927</v>
      </c>
      <c r="D11" s="68">
        <v>40687</v>
      </c>
      <c r="E11" s="69">
        <f t="shared" si="0"/>
        <v>37.35253885629825</v>
      </c>
      <c r="F11" s="68">
        <v>106724</v>
      </c>
      <c r="G11" s="68">
        <v>39722</v>
      </c>
      <c r="H11" s="69">
        <f t="shared" si="1"/>
        <v>37.21936958884599</v>
      </c>
      <c r="I11" s="68">
        <v>2203</v>
      </c>
      <c r="J11" s="68">
        <v>965</v>
      </c>
      <c r="K11" s="69">
        <f t="shared" si="2"/>
        <v>43.80390376758965</v>
      </c>
    </row>
    <row r="12" spans="1:11" ht="16.5">
      <c r="A12" s="189" t="s">
        <v>9</v>
      </c>
      <c r="B12" s="19" t="s">
        <v>5</v>
      </c>
      <c r="C12" s="67">
        <v>125972</v>
      </c>
      <c r="D12" s="68">
        <v>56343</v>
      </c>
      <c r="E12" s="69">
        <f t="shared" si="0"/>
        <v>44.72660591242498</v>
      </c>
      <c r="F12" s="68">
        <v>123283</v>
      </c>
      <c r="G12" s="68">
        <v>54940</v>
      </c>
      <c r="H12" s="69">
        <f t="shared" si="1"/>
        <v>44.56413292992546</v>
      </c>
      <c r="I12" s="68">
        <v>2689</v>
      </c>
      <c r="J12" s="68">
        <v>1403</v>
      </c>
      <c r="K12" s="69">
        <f t="shared" si="2"/>
        <v>52.175529936779476</v>
      </c>
    </row>
    <row r="13" spans="1:11" ht="16.5">
      <c r="A13" s="190"/>
      <c r="B13" s="19" t="s">
        <v>6</v>
      </c>
      <c r="C13" s="67">
        <v>115154</v>
      </c>
      <c r="D13" s="68">
        <v>53210</v>
      </c>
      <c r="E13" s="69">
        <f t="shared" si="0"/>
        <v>46.20768709727842</v>
      </c>
      <c r="F13" s="68">
        <v>112815</v>
      </c>
      <c r="G13" s="68">
        <v>51951</v>
      </c>
      <c r="H13" s="69">
        <f t="shared" si="1"/>
        <v>46.049727429863054</v>
      </c>
      <c r="I13" s="68">
        <v>2339</v>
      </c>
      <c r="J13" s="68">
        <v>1259</v>
      </c>
      <c r="K13" s="69">
        <f t="shared" si="2"/>
        <v>53.826421547669945</v>
      </c>
    </row>
    <row r="14" spans="1:11" ht="16.5">
      <c r="A14" s="189" t="s">
        <v>10</v>
      </c>
      <c r="B14" s="19" t="s">
        <v>5</v>
      </c>
      <c r="C14" s="67">
        <v>142517</v>
      </c>
      <c r="D14" s="68">
        <v>73687</v>
      </c>
      <c r="E14" s="69">
        <f t="shared" si="0"/>
        <v>51.7040072412414</v>
      </c>
      <c r="F14" s="68">
        <v>139623</v>
      </c>
      <c r="G14" s="68">
        <v>71975</v>
      </c>
      <c r="H14" s="69">
        <f t="shared" si="1"/>
        <v>51.54952980526131</v>
      </c>
      <c r="I14" s="68">
        <v>2894</v>
      </c>
      <c r="J14" s="68">
        <v>1712</v>
      </c>
      <c r="K14" s="69">
        <f t="shared" si="2"/>
        <v>59.15687629578438</v>
      </c>
    </row>
    <row r="15" spans="1:11" ht="16.5">
      <c r="A15" s="190"/>
      <c r="B15" s="19" t="s">
        <v>6</v>
      </c>
      <c r="C15" s="67">
        <v>130968</v>
      </c>
      <c r="D15" s="68">
        <v>71460</v>
      </c>
      <c r="E15" s="69">
        <f t="shared" si="0"/>
        <v>54.562946673996706</v>
      </c>
      <c r="F15" s="68">
        <v>128448</v>
      </c>
      <c r="G15" s="68">
        <v>69929</v>
      </c>
      <c r="H15" s="69">
        <f t="shared" si="1"/>
        <v>54.441486048829105</v>
      </c>
      <c r="I15" s="68">
        <v>2520</v>
      </c>
      <c r="J15" s="68">
        <v>1531</v>
      </c>
      <c r="K15" s="69">
        <f t="shared" si="2"/>
        <v>60.753968253968246</v>
      </c>
    </row>
    <row r="16" spans="1:11" ht="16.5">
      <c r="A16" s="189" t="s">
        <v>11</v>
      </c>
      <c r="B16" s="19" t="s">
        <v>5</v>
      </c>
      <c r="C16" s="67">
        <v>148544</v>
      </c>
      <c r="D16" s="68">
        <v>84783</v>
      </c>
      <c r="E16" s="69">
        <f t="shared" si="0"/>
        <v>57.076017880224036</v>
      </c>
      <c r="F16" s="68">
        <v>145744</v>
      </c>
      <c r="G16" s="68">
        <v>83021</v>
      </c>
      <c r="H16" s="69">
        <f t="shared" si="1"/>
        <v>56.96357997584806</v>
      </c>
      <c r="I16" s="68">
        <v>2800</v>
      </c>
      <c r="J16" s="68">
        <v>1762</v>
      </c>
      <c r="K16" s="69">
        <f t="shared" si="2"/>
        <v>62.92857142857143</v>
      </c>
    </row>
    <row r="17" spans="1:11" ht="16.5">
      <c r="A17" s="190"/>
      <c r="B17" s="19" t="s">
        <v>6</v>
      </c>
      <c r="C17" s="67">
        <v>135376</v>
      </c>
      <c r="D17" s="68">
        <v>82337</v>
      </c>
      <c r="E17" s="69">
        <f t="shared" si="0"/>
        <v>60.82097269826262</v>
      </c>
      <c r="F17" s="68">
        <v>133009</v>
      </c>
      <c r="G17" s="68">
        <v>80763</v>
      </c>
      <c r="H17" s="69">
        <f t="shared" si="1"/>
        <v>60.719951281492236</v>
      </c>
      <c r="I17" s="68">
        <v>2367</v>
      </c>
      <c r="J17" s="68">
        <v>1574</v>
      </c>
      <c r="K17" s="69">
        <f t="shared" si="2"/>
        <v>66.49767638360794</v>
      </c>
    </row>
    <row r="18" spans="1:11" ht="16.5">
      <c r="A18" s="189" t="s">
        <v>12</v>
      </c>
      <c r="B18" s="19" t="s">
        <v>5</v>
      </c>
      <c r="C18" s="67">
        <v>140575</v>
      </c>
      <c r="D18" s="68">
        <v>86806</v>
      </c>
      <c r="E18" s="69">
        <f t="shared" si="0"/>
        <v>61.75066690378801</v>
      </c>
      <c r="F18" s="68">
        <v>137895</v>
      </c>
      <c r="G18" s="68">
        <v>84941</v>
      </c>
      <c r="H18" s="69">
        <f t="shared" si="1"/>
        <v>61.59831756046267</v>
      </c>
      <c r="I18" s="68">
        <v>2680</v>
      </c>
      <c r="J18" s="68">
        <v>1865</v>
      </c>
      <c r="K18" s="69">
        <f t="shared" si="2"/>
        <v>69.58955223880598</v>
      </c>
    </row>
    <row r="19" spans="1:11" ht="16.5">
      <c r="A19" s="190"/>
      <c r="B19" s="19" t="s">
        <v>6</v>
      </c>
      <c r="C19" s="70">
        <v>129381</v>
      </c>
      <c r="D19" s="71">
        <v>86789</v>
      </c>
      <c r="E19" s="72">
        <f t="shared" si="0"/>
        <v>67.08017405956053</v>
      </c>
      <c r="F19" s="71">
        <v>127173</v>
      </c>
      <c r="G19" s="71">
        <v>85228</v>
      </c>
      <c r="H19" s="72">
        <f t="shared" si="1"/>
        <v>67.01737003923789</v>
      </c>
      <c r="I19" s="71">
        <v>2208</v>
      </c>
      <c r="J19" s="71">
        <v>1561</v>
      </c>
      <c r="K19" s="72">
        <f t="shared" si="2"/>
        <v>70.69746376811594</v>
      </c>
    </row>
    <row r="20" ht="16.5" customHeight="1">
      <c r="A20" s="26" t="s">
        <v>273</v>
      </c>
    </row>
  </sheetData>
  <sheetProtection/>
  <mergeCells count="13">
    <mergeCell ref="A14:A15"/>
    <mergeCell ref="A16:A17"/>
    <mergeCell ref="A18:A19"/>
    <mergeCell ref="A5:A7"/>
    <mergeCell ref="A8:A9"/>
    <mergeCell ref="A10:A11"/>
    <mergeCell ref="A12:A13"/>
    <mergeCell ref="A1:K1"/>
    <mergeCell ref="B2:J2"/>
    <mergeCell ref="A3:B4"/>
    <mergeCell ref="C3:E3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33" customWidth="1"/>
    <col min="2" max="10" width="7.625" style="33" customWidth="1"/>
    <col min="11" max="16384" width="9.00390625" style="30" customWidth="1"/>
  </cols>
  <sheetData>
    <row r="1" spans="1:10" ht="18.75" customHeight="1">
      <c r="A1" s="193" t="s">
        <v>193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18" customHeight="1">
      <c r="A2" s="195" t="s">
        <v>132</v>
      </c>
      <c r="B2" s="195"/>
      <c r="C2" s="195"/>
      <c r="D2" s="195"/>
      <c r="E2" s="195"/>
      <c r="F2" s="195"/>
      <c r="G2" s="195"/>
      <c r="H2" s="195"/>
      <c r="I2" s="158" t="s">
        <v>275</v>
      </c>
      <c r="J2" s="158"/>
    </row>
    <row r="3" spans="1:10" s="31" customFormat="1" ht="16.5">
      <c r="A3" s="165" t="s">
        <v>0</v>
      </c>
      <c r="B3" s="184" t="s">
        <v>14</v>
      </c>
      <c r="C3" s="185"/>
      <c r="D3" s="186"/>
      <c r="E3" s="184" t="s">
        <v>1</v>
      </c>
      <c r="F3" s="185"/>
      <c r="G3" s="186"/>
      <c r="H3" s="184" t="s">
        <v>2</v>
      </c>
      <c r="I3" s="185"/>
      <c r="J3" s="185"/>
    </row>
    <row r="4" spans="1:10" s="32" customFormat="1" ht="22.5">
      <c r="A4" s="167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106</v>
      </c>
      <c r="B5" s="73">
        <f>E5+H5</f>
        <v>1449090</v>
      </c>
      <c r="C5" s="74">
        <f>F5+I5</f>
        <v>724656</v>
      </c>
      <c r="D5" s="75">
        <f aca="true" t="shared" si="0" ref="D5:D29">ROUND(C5/B5*100,2)</f>
        <v>50.01</v>
      </c>
      <c r="E5" s="74">
        <v>1417281</v>
      </c>
      <c r="F5" s="74">
        <v>707969</v>
      </c>
      <c r="G5" s="75">
        <f aca="true" t="shared" si="1" ref="G5:G29">ROUND(F5/E5*100,2)</f>
        <v>49.95</v>
      </c>
      <c r="H5" s="74">
        <v>31809</v>
      </c>
      <c r="I5" s="74">
        <v>16687</v>
      </c>
      <c r="J5" s="75">
        <f aca="true" t="shared" si="2" ref="J5:J14">ROUND(I5/H5*100,2)</f>
        <v>52.46</v>
      </c>
    </row>
    <row r="6" spans="1:10" ht="16.5">
      <c r="A6" s="40" t="s">
        <v>107</v>
      </c>
      <c r="B6" s="76">
        <f aca="true" t="shared" si="3" ref="B6:B29">E6+H6</f>
        <v>1444654</v>
      </c>
      <c r="C6" s="77">
        <f aca="true" t="shared" si="4" ref="C6:C29">F6+I6</f>
        <v>722691</v>
      </c>
      <c r="D6" s="78">
        <f t="shared" si="0"/>
        <v>50.03</v>
      </c>
      <c r="E6" s="77">
        <v>1412845</v>
      </c>
      <c r="F6" s="77">
        <v>706004</v>
      </c>
      <c r="G6" s="78">
        <f t="shared" si="1"/>
        <v>49.97</v>
      </c>
      <c r="H6" s="77">
        <v>31809</v>
      </c>
      <c r="I6" s="77">
        <v>16687</v>
      </c>
      <c r="J6" s="78">
        <f t="shared" si="2"/>
        <v>52.46</v>
      </c>
    </row>
    <row r="7" spans="1:10" ht="16.5">
      <c r="A7" s="41" t="s">
        <v>133</v>
      </c>
      <c r="B7" s="76">
        <f t="shared" si="3"/>
        <v>236860</v>
      </c>
      <c r="C7" s="77">
        <f t="shared" si="4"/>
        <v>129394</v>
      </c>
      <c r="D7" s="78">
        <f>ROUND(C7/B7*100,2)</f>
        <v>54.63</v>
      </c>
      <c r="E7" s="77">
        <v>230226</v>
      </c>
      <c r="F7" s="77">
        <v>126159</v>
      </c>
      <c r="G7" s="78">
        <f>ROUND(F7/E7*100,2)</f>
        <v>54.8</v>
      </c>
      <c r="H7" s="77">
        <v>6634</v>
      </c>
      <c r="I7" s="77">
        <v>3235</v>
      </c>
      <c r="J7" s="78">
        <f>ROUND(I7/H7*100,2)</f>
        <v>48.76</v>
      </c>
    </row>
    <row r="8" spans="1:10" ht="16.5">
      <c r="A8" s="41" t="s">
        <v>108</v>
      </c>
      <c r="B8" s="76">
        <f t="shared" si="3"/>
        <v>137956</v>
      </c>
      <c r="C8" s="77">
        <f t="shared" si="4"/>
        <v>72277</v>
      </c>
      <c r="D8" s="78">
        <f t="shared" si="0"/>
        <v>52.39</v>
      </c>
      <c r="E8" s="77">
        <v>127443</v>
      </c>
      <c r="F8" s="77">
        <v>67073</v>
      </c>
      <c r="G8" s="78">
        <f t="shared" si="1"/>
        <v>52.63</v>
      </c>
      <c r="H8" s="77">
        <v>10513</v>
      </c>
      <c r="I8" s="77">
        <v>5204</v>
      </c>
      <c r="J8" s="78">
        <f t="shared" si="2"/>
        <v>49.5</v>
      </c>
    </row>
    <row r="9" spans="1:10" ht="16.5">
      <c r="A9" s="41" t="s">
        <v>124</v>
      </c>
      <c r="B9" s="76">
        <f t="shared" si="3"/>
        <v>185310</v>
      </c>
      <c r="C9" s="77">
        <f t="shared" si="4"/>
        <v>98775</v>
      </c>
      <c r="D9" s="78">
        <f>ROUND(C9/B9*100,2)</f>
        <v>53.3</v>
      </c>
      <c r="E9" s="77">
        <v>180482</v>
      </c>
      <c r="F9" s="77">
        <v>96129</v>
      </c>
      <c r="G9" s="78">
        <f>ROUND(F9/E9*100,2)</f>
        <v>53.26</v>
      </c>
      <c r="H9" s="77">
        <v>4828</v>
      </c>
      <c r="I9" s="77">
        <v>2646</v>
      </c>
      <c r="J9" s="78">
        <f>ROUND(I9/H9*100,2)</f>
        <v>54.81</v>
      </c>
    </row>
    <row r="10" spans="1:10" ht="16.5">
      <c r="A10" s="41" t="s">
        <v>126</v>
      </c>
      <c r="B10" s="76">
        <f t="shared" si="3"/>
        <v>109572</v>
      </c>
      <c r="C10" s="77">
        <f t="shared" si="4"/>
        <v>54339</v>
      </c>
      <c r="D10" s="78">
        <f>ROUND(C10/B10*100,2)</f>
        <v>49.59</v>
      </c>
      <c r="E10" s="77">
        <v>107636</v>
      </c>
      <c r="F10" s="77">
        <v>53222</v>
      </c>
      <c r="G10" s="78">
        <f>ROUND(F10/E10*100,2)</f>
        <v>49.45</v>
      </c>
      <c r="H10" s="77">
        <v>1936</v>
      </c>
      <c r="I10" s="77">
        <v>1117</v>
      </c>
      <c r="J10" s="78">
        <f>ROUND(I10/H10*100,2)</f>
        <v>57.7</v>
      </c>
    </row>
    <row r="11" spans="1:10" ht="16.5">
      <c r="A11" s="41" t="s">
        <v>109</v>
      </c>
      <c r="B11" s="76">
        <f t="shared" si="3"/>
        <v>163620</v>
      </c>
      <c r="C11" s="77">
        <f t="shared" si="4"/>
        <v>83709</v>
      </c>
      <c r="D11" s="78">
        <f t="shared" si="0"/>
        <v>51.16</v>
      </c>
      <c r="E11" s="77">
        <v>162919</v>
      </c>
      <c r="F11" s="77">
        <v>83353</v>
      </c>
      <c r="G11" s="78">
        <f t="shared" si="1"/>
        <v>51.16</v>
      </c>
      <c r="H11" s="77">
        <v>701</v>
      </c>
      <c r="I11" s="77">
        <v>356</v>
      </c>
      <c r="J11" s="78">
        <f t="shared" si="2"/>
        <v>50.78</v>
      </c>
    </row>
    <row r="12" spans="1:10" ht="16.5">
      <c r="A12" s="41" t="s">
        <v>110</v>
      </c>
      <c r="B12" s="76">
        <f t="shared" si="3"/>
        <v>28334</v>
      </c>
      <c r="C12" s="77">
        <f t="shared" si="4"/>
        <v>12279</v>
      </c>
      <c r="D12" s="78">
        <f t="shared" si="0"/>
        <v>43.34</v>
      </c>
      <c r="E12" s="77">
        <v>28154</v>
      </c>
      <c r="F12" s="77">
        <v>12210</v>
      </c>
      <c r="G12" s="78">
        <f t="shared" si="1"/>
        <v>43.37</v>
      </c>
      <c r="H12" s="77">
        <v>180</v>
      </c>
      <c r="I12" s="77">
        <v>69</v>
      </c>
      <c r="J12" s="78">
        <f t="shared" si="2"/>
        <v>38.33</v>
      </c>
    </row>
    <row r="13" spans="1:10" ht="16.5">
      <c r="A13" s="41" t="s">
        <v>111</v>
      </c>
      <c r="B13" s="76">
        <f t="shared" si="3"/>
        <v>149414</v>
      </c>
      <c r="C13" s="77">
        <f t="shared" si="4"/>
        <v>74013</v>
      </c>
      <c r="D13" s="78">
        <f t="shared" si="0"/>
        <v>49.54</v>
      </c>
      <c r="E13" s="77">
        <v>148616</v>
      </c>
      <c r="F13" s="77">
        <v>73583</v>
      </c>
      <c r="G13" s="78">
        <f t="shared" si="1"/>
        <v>49.51</v>
      </c>
      <c r="H13" s="77">
        <v>798</v>
      </c>
      <c r="I13" s="77">
        <v>430</v>
      </c>
      <c r="J13" s="78">
        <f t="shared" si="2"/>
        <v>53.88</v>
      </c>
    </row>
    <row r="14" spans="1:10" ht="16.5">
      <c r="A14" s="41" t="s">
        <v>112</v>
      </c>
      <c r="B14" s="76">
        <f t="shared" si="3"/>
        <v>38752</v>
      </c>
      <c r="C14" s="77">
        <f t="shared" si="4"/>
        <v>18105</v>
      </c>
      <c r="D14" s="78">
        <f t="shared" si="0"/>
        <v>46.72</v>
      </c>
      <c r="E14" s="77">
        <v>37652</v>
      </c>
      <c r="F14" s="77">
        <v>17363</v>
      </c>
      <c r="G14" s="78">
        <f t="shared" si="1"/>
        <v>46.11</v>
      </c>
      <c r="H14" s="77">
        <v>1100</v>
      </c>
      <c r="I14" s="77">
        <v>742</v>
      </c>
      <c r="J14" s="78">
        <f t="shared" si="2"/>
        <v>67.45</v>
      </c>
    </row>
    <row r="15" spans="1:10" ht="16.5">
      <c r="A15" s="41" t="s">
        <v>113</v>
      </c>
      <c r="B15" s="76">
        <f t="shared" si="3"/>
        <v>35786</v>
      </c>
      <c r="C15" s="77">
        <f t="shared" si="4"/>
        <v>15711</v>
      </c>
      <c r="D15" s="78">
        <f t="shared" si="0"/>
        <v>43.9</v>
      </c>
      <c r="E15" s="77">
        <v>35786</v>
      </c>
      <c r="F15" s="77">
        <v>15711</v>
      </c>
      <c r="G15" s="78">
        <f t="shared" si="1"/>
        <v>43.9</v>
      </c>
      <c r="H15" s="77">
        <v>0</v>
      </c>
      <c r="I15" s="77">
        <v>0</v>
      </c>
      <c r="J15" s="78">
        <v>0</v>
      </c>
    </row>
    <row r="16" spans="1:10" ht="16.5">
      <c r="A16" s="41" t="s">
        <v>114</v>
      </c>
      <c r="B16" s="76">
        <f t="shared" si="3"/>
        <v>85682</v>
      </c>
      <c r="C16" s="77">
        <f t="shared" si="4"/>
        <v>45122</v>
      </c>
      <c r="D16" s="78">
        <f t="shared" si="0"/>
        <v>52.66</v>
      </c>
      <c r="E16" s="77">
        <v>85682</v>
      </c>
      <c r="F16" s="77">
        <v>45122</v>
      </c>
      <c r="G16" s="78">
        <f t="shared" si="1"/>
        <v>52.66</v>
      </c>
      <c r="H16" s="77">
        <v>0</v>
      </c>
      <c r="I16" s="77">
        <v>0</v>
      </c>
      <c r="J16" s="78">
        <v>0</v>
      </c>
    </row>
    <row r="17" spans="1:10" ht="16.5">
      <c r="A17" s="41" t="s">
        <v>115</v>
      </c>
      <c r="B17" s="76">
        <f t="shared" si="3"/>
        <v>32866</v>
      </c>
      <c r="C17" s="77">
        <f t="shared" si="4"/>
        <v>13878</v>
      </c>
      <c r="D17" s="78">
        <f t="shared" si="0"/>
        <v>42.23</v>
      </c>
      <c r="E17" s="77">
        <v>31779</v>
      </c>
      <c r="F17" s="77">
        <v>13164</v>
      </c>
      <c r="G17" s="78">
        <f t="shared" si="1"/>
        <v>41.42</v>
      </c>
      <c r="H17" s="77">
        <v>1087</v>
      </c>
      <c r="I17" s="77">
        <v>714</v>
      </c>
      <c r="J17" s="78">
        <f>ROUND(I17/H17*100,2)</f>
        <v>65.69</v>
      </c>
    </row>
    <row r="18" spans="1:10" ht="16.5">
      <c r="A18" s="41" t="s">
        <v>116</v>
      </c>
      <c r="B18" s="76">
        <f t="shared" si="3"/>
        <v>44854</v>
      </c>
      <c r="C18" s="77">
        <f t="shared" si="4"/>
        <v>20134</v>
      </c>
      <c r="D18" s="78">
        <f t="shared" si="0"/>
        <v>44.89</v>
      </c>
      <c r="E18" s="77">
        <v>43972</v>
      </c>
      <c r="F18" s="77">
        <v>19643</v>
      </c>
      <c r="G18" s="78">
        <f t="shared" si="1"/>
        <v>44.67</v>
      </c>
      <c r="H18" s="77">
        <v>882</v>
      </c>
      <c r="I18" s="77">
        <v>491</v>
      </c>
      <c r="J18" s="78">
        <f>ROUND(I18/H18*100,2)</f>
        <v>55.67</v>
      </c>
    </row>
    <row r="19" spans="1:10" ht="16.5">
      <c r="A19" s="41" t="s">
        <v>117</v>
      </c>
      <c r="B19" s="76">
        <f t="shared" si="3"/>
        <v>30774</v>
      </c>
      <c r="C19" s="77">
        <f t="shared" si="4"/>
        <v>12762</v>
      </c>
      <c r="D19" s="78">
        <f t="shared" si="0"/>
        <v>41.47</v>
      </c>
      <c r="E19" s="77">
        <v>30774</v>
      </c>
      <c r="F19" s="77">
        <v>12762</v>
      </c>
      <c r="G19" s="78">
        <f t="shared" si="1"/>
        <v>41.47</v>
      </c>
      <c r="H19" s="77">
        <v>0</v>
      </c>
      <c r="I19" s="77">
        <v>0</v>
      </c>
      <c r="J19" s="78">
        <v>0</v>
      </c>
    </row>
    <row r="20" spans="1:10" ht="16.5">
      <c r="A20" s="41" t="s">
        <v>118</v>
      </c>
      <c r="B20" s="76">
        <f t="shared" si="3"/>
        <v>51670</v>
      </c>
      <c r="C20" s="77">
        <f t="shared" si="4"/>
        <v>20069</v>
      </c>
      <c r="D20" s="78">
        <f t="shared" si="0"/>
        <v>38.84</v>
      </c>
      <c r="E20" s="77">
        <v>51670</v>
      </c>
      <c r="F20" s="77">
        <v>20069</v>
      </c>
      <c r="G20" s="78">
        <f t="shared" si="1"/>
        <v>38.84</v>
      </c>
      <c r="H20" s="77">
        <v>0</v>
      </c>
      <c r="I20" s="77">
        <v>0</v>
      </c>
      <c r="J20" s="78">
        <v>0</v>
      </c>
    </row>
    <row r="21" spans="1:10" ht="16.5">
      <c r="A21" s="41" t="s">
        <v>119</v>
      </c>
      <c r="B21" s="76">
        <f t="shared" si="3"/>
        <v>14036</v>
      </c>
      <c r="C21" s="77">
        <f t="shared" si="4"/>
        <v>4389</v>
      </c>
      <c r="D21" s="78">
        <f t="shared" si="0"/>
        <v>31.27</v>
      </c>
      <c r="E21" s="77">
        <v>13967</v>
      </c>
      <c r="F21" s="77">
        <v>4358</v>
      </c>
      <c r="G21" s="78">
        <f t="shared" si="1"/>
        <v>31.2</v>
      </c>
      <c r="H21" s="77">
        <v>69</v>
      </c>
      <c r="I21" s="77">
        <v>31</v>
      </c>
      <c r="J21" s="78">
        <f>ROUND(I21/H21*100,2)</f>
        <v>44.93</v>
      </c>
    </row>
    <row r="22" spans="1:10" ht="16.5">
      <c r="A22" s="41" t="s">
        <v>120</v>
      </c>
      <c r="B22" s="76">
        <f t="shared" si="3"/>
        <v>20376</v>
      </c>
      <c r="C22" s="77">
        <f t="shared" si="4"/>
        <v>7408</v>
      </c>
      <c r="D22" s="78">
        <f t="shared" si="0"/>
        <v>36.36</v>
      </c>
      <c r="E22" s="77">
        <v>19312</v>
      </c>
      <c r="F22" s="77">
        <v>6957</v>
      </c>
      <c r="G22" s="78">
        <f t="shared" si="1"/>
        <v>36.02</v>
      </c>
      <c r="H22" s="77">
        <v>1064</v>
      </c>
      <c r="I22" s="77">
        <v>451</v>
      </c>
      <c r="J22" s="78">
        <f>ROUND(I22/H22*100,2)</f>
        <v>42.39</v>
      </c>
    </row>
    <row r="23" spans="1:10" ht="16.5">
      <c r="A23" s="41" t="s">
        <v>121</v>
      </c>
      <c r="B23" s="76">
        <f t="shared" si="3"/>
        <v>5150</v>
      </c>
      <c r="C23" s="77">
        <f t="shared" si="4"/>
        <v>2142</v>
      </c>
      <c r="D23" s="78">
        <f t="shared" si="0"/>
        <v>41.59</v>
      </c>
      <c r="E23" s="77">
        <v>5150</v>
      </c>
      <c r="F23" s="77">
        <v>2142</v>
      </c>
      <c r="G23" s="78">
        <f t="shared" si="1"/>
        <v>41.59</v>
      </c>
      <c r="H23" s="77">
        <v>0</v>
      </c>
      <c r="I23" s="77">
        <v>0</v>
      </c>
      <c r="J23" s="78">
        <v>0</v>
      </c>
    </row>
    <row r="24" spans="1:10" ht="16.5">
      <c r="A24" s="41" t="s">
        <v>122</v>
      </c>
      <c r="B24" s="76">
        <f t="shared" si="3"/>
        <v>22080</v>
      </c>
      <c r="C24" s="77">
        <f t="shared" si="4"/>
        <v>11692</v>
      </c>
      <c r="D24" s="78">
        <f t="shared" si="0"/>
        <v>52.95</v>
      </c>
      <c r="E24" s="77">
        <v>21216</v>
      </c>
      <c r="F24" s="77">
        <v>11174</v>
      </c>
      <c r="G24" s="78">
        <f t="shared" si="1"/>
        <v>52.67</v>
      </c>
      <c r="H24" s="77">
        <v>864</v>
      </c>
      <c r="I24" s="77">
        <v>518</v>
      </c>
      <c r="J24" s="78">
        <f>ROUND(I24/H24*100,2)</f>
        <v>59.95</v>
      </c>
    </row>
    <row r="25" spans="1:10" ht="16.5">
      <c r="A25" s="41" t="s">
        <v>123</v>
      </c>
      <c r="B25" s="76">
        <f t="shared" si="3"/>
        <v>31547</v>
      </c>
      <c r="C25" s="77">
        <f t="shared" si="4"/>
        <v>15688</v>
      </c>
      <c r="D25" s="78">
        <f t="shared" si="0"/>
        <v>49.73</v>
      </c>
      <c r="E25" s="77">
        <v>30394</v>
      </c>
      <c r="F25" s="77">
        <v>15005</v>
      </c>
      <c r="G25" s="78">
        <f t="shared" si="1"/>
        <v>49.37</v>
      </c>
      <c r="H25" s="77">
        <v>1153</v>
      </c>
      <c r="I25" s="77">
        <v>683</v>
      </c>
      <c r="J25" s="78">
        <f>ROUND(I25/H25*100,2)</f>
        <v>59.24</v>
      </c>
    </row>
    <row r="26" spans="1:10" ht="16.5">
      <c r="A26" s="41" t="s">
        <v>125</v>
      </c>
      <c r="B26" s="76">
        <f t="shared" si="3"/>
        <v>20015</v>
      </c>
      <c r="C26" s="77">
        <f t="shared" si="4"/>
        <v>10805</v>
      </c>
      <c r="D26" s="78">
        <f t="shared" si="0"/>
        <v>53.98</v>
      </c>
      <c r="E26" s="77">
        <v>20015</v>
      </c>
      <c r="F26" s="77">
        <v>10805</v>
      </c>
      <c r="G26" s="78">
        <f t="shared" si="1"/>
        <v>53.98</v>
      </c>
      <c r="H26" s="77">
        <v>0</v>
      </c>
      <c r="I26" s="77">
        <v>0</v>
      </c>
      <c r="J26" s="78">
        <v>0</v>
      </c>
    </row>
    <row r="27" spans="1:10" ht="16.5">
      <c r="A27" s="42" t="s">
        <v>127</v>
      </c>
      <c r="B27" s="76">
        <f t="shared" si="3"/>
        <v>4436</v>
      </c>
      <c r="C27" s="77">
        <f t="shared" si="4"/>
        <v>1965</v>
      </c>
      <c r="D27" s="78">
        <f t="shared" si="0"/>
        <v>44.3</v>
      </c>
      <c r="E27" s="77">
        <v>4436</v>
      </c>
      <c r="F27" s="77">
        <v>1965</v>
      </c>
      <c r="G27" s="78">
        <f t="shared" si="1"/>
        <v>44.3</v>
      </c>
      <c r="H27" s="77">
        <v>0</v>
      </c>
      <c r="I27" s="77">
        <v>0</v>
      </c>
      <c r="J27" s="78">
        <v>0</v>
      </c>
    </row>
    <row r="28" spans="1:10" ht="16.5">
      <c r="A28" s="41" t="s">
        <v>128</v>
      </c>
      <c r="B28" s="76">
        <f t="shared" si="3"/>
        <v>3946</v>
      </c>
      <c r="C28" s="77">
        <f t="shared" si="4"/>
        <v>1742</v>
      </c>
      <c r="D28" s="78">
        <f t="shared" si="0"/>
        <v>44.15</v>
      </c>
      <c r="E28" s="77">
        <v>3946</v>
      </c>
      <c r="F28" s="77">
        <v>1742</v>
      </c>
      <c r="G28" s="78">
        <f t="shared" si="1"/>
        <v>44.15</v>
      </c>
      <c r="H28" s="77">
        <v>0</v>
      </c>
      <c r="I28" s="77">
        <v>0</v>
      </c>
      <c r="J28" s="78">
        <v>0</v>
      </c>
    </row>
    <row r="29" spans="1:10" ht="16.5">
      <c r="A29" s="37" t="s">
        <v>129</v>
      </c>
      <c r="B29" s="79">
        <f t="shared" si="3"/>
        <v>490</v>
      </c>
      <c r="C29" s="80">
        <f t="shared" si="4"/>
        <v>223</v>
      </c>
      <c r="D29" s="81">
        <f t="shared" si="0"/>
        <v>45.51</v>
      </c>
      <c r="E29" s="80">
        <v>490</v>
      </c>
      <c r="F29" s="80">
        <v>223</v>
      </c>
      <c r="G29" s="81">
        <f t="shared" si="1"/>
        <v>45.51</v>
      </c>
      <c r="H29" s="80">
        <v>0</v>
      </c>
      <c r="I29" s="80">
        <v>0</v>
      </c>
      <c r="J29" s="81">
        <v>0</v>
      </c>
    </row>
    <row r="30" spans="1:10" s="27" customFormat="1" ht="14.25">
      <c r="A30" s="26" t="s">
        <v>273</v>
      </c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33" customWidth="1"/>
    <col min="4" max="4" width="10.375" style="33" customWidth="1"/>
    <col min="5" max="5" width="13.375" style="33" customWidth="1"/>
    <col min="6" max="6" width="9.00390625" style="33" customWidth="1"/>
    <col min="7" max="7" width="10.375" style="33" customWidth="1"/>
    <col min="8" max="8" width="13.375" style="33" customWidth="1"/>
    <col min="9" max="9" width="9.00390625" style="33" customWidth="1"/>
    <col min="10" max="10" width="10.375" style="33" customWidth="1"/>
    <col min="11" max="11" width="13.375" style="33" customWidth="1"/>
    <col min="12" max="16384" width="9.00390625" style="30" customWidth="1"/>
  </cols>
  <sheetData>
    <row r="1" spans="1:11" s="34" customFormat="1" ht="19.5" customHeight="1">
      <c r="A1" s="198" t="s">
        <v>194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s="34" customFormat="1" ht="19.5" customHeight="1">
      <c r="A2" s="35"/>
      <c r="B2" s="199" t="s">
        <v>131</v>
      </c>
      <c r="C2" s="199"/>
      <c r="D2" s="199"/>
      <c r="E2" s="199"/>
      <c r="F2" s="199"/>
      <c r="G2" s="199"/>
      <c r="H2" s="199"/>
      <c r="I2" s="199"/>
      <c r="J2" s="199"/>
      <c r="K2" s="146" t="s">
        <v>276</v>
      </c>
    </row>
    <row r="3" spans="1:11" ht="16.5">
      <c r="A3" s="164" t="s">
        <v>283</v>
      </c>
      <c r="B3" s="165"/>
      <c r="C3" s="184" t="s">
        <v>130</v>
      </c>
      <c r="D3" s="185"/>
      <c r="E3" s="186"/>
      <c r="F3" s="184" t="s">
        <v>1</v>
      </c>
      <c r="G3" s="185"/>
      <c r="H3" s="186"/>
      <c r="I3" s="184" t="s">
        <v>2</v>
      </c>
      <c r="J3" s="185"/>
      <c r="K3" s="185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1" ht="16.5">
      <c r="A5" s="189" t="s">
        <v>130</v>
      </c>
      <c r="B5" s="19" t="s">
        <v>4</v>
      </c>
      <c r="C5" s="64">
        <f>F5+I5</f>
        <v>1449090</v>
      </c>
      <c r="D5" s="65">
        <f>G5+J5</f>
        <v>724656</v>
      </c>
      <c r="E5" s="66">
        <f aca="true" t="shared" si="0" ref="E5:E19">D5/C5*100</f>
        <v>50.007659979711406</v>
      </c>
      <c r="F5" s="65">
        <v>1417281</v>
      </c>
      <c r="G5" s="65">
        <v>707969</v>
      </c>
      <c r="H5" s="66">
        <f aca="true" t="shared" si="1" ref="H5:H19">G5/F5*100</f>
        <v>49.95262054596089</v>
      </c>
      <c r="I5" s="65">
        <v>31809</v>
      </c>
      <c r="J5" s="65">
        <v>16687</v>
      </c>
      <c r="K5" s="66">
        <f aca="true" t="shared" si="2" ref="K5:K19">J5/I5*100</f>
        <v>52.45999559872991</v>
      </c>
    </row>
    <row r="6" spans="1:11" ht="16.5">
      <c r="A6" s="196"/>
      <c r="B6" s="19" t="s">
        <v>5</v>
      </c>
      <c r="C6" s="67">
        <f aca="true" t="shared" si="3" ref="C6:C19">F6+I6</f>
        <v>757567</v>
      </c>
      <c r="D6" s="68">
        <f aca="true" t="shared" si="4" ref="D6:D19">G6+J6</f>
        <v>370342</v>
      </c>
      <c r="E6" s="69">
        <f t="shared" si="0"/>
        <v>48.885709118797415</v>
      </c>
      <c r="F6" s="68">
        <v>740264</v>
      </c>
      <c r="G6" s="68">
        <v>361513</v>
      </c>
      <c r="H6" s="69">
        <f t="shared" si="1"/>
        <v>48.83568564728259</v>
      </c>
      <c r="I6" s="68">
        <v>17303</v>
      </c>
      <c r="J6" s="68">
        <v>8829</v>
      </c>
      <c r="K6" s="69">
        <f t="shared" si="2"/>
        <v>51.02583367046177</v>
      </c>
    </row>
    <row r="7" spans="1:11" ht="16.5">
      <c r="A7" s="197"/>
      <c r="B7" s="19" t="s">
        <v>6</v>
      </c>
      <c r="C7" s="67">
        <f t="shared" si="3"/>
        <v>691523</v>
      </c>
      <c r="D7" s="68">
        <f t="shared" si="4"/>
        <v>354314</v>
      </c>
      <c r="E7" s="69">
        <f t="shared" si="0"/>
        <v>51.236762913164135</v>
      </c>
      <c r="F7" s="68">
        <v>677017</v>
      </c>
      <c r="G7" s="68">
        <v>346456</v>
      </c>
      <c r="H7" s="69">
        <f t="shared" si="1"/>
        <v>51.17389962142753</v>
      </c>
      <c r="I7" s="68">
        <v>14506</v>
      </c>
      <c r="J7" s="68">
        <v>7858</v>
      </c>
      <c r="K7" s="69">
        <f t="shared" si="2"/>
        <v>54.17068799117607</v>
      </c>
    </row>
    <row r="8" spans="1:11" ht="16.5">
      <c r="A8" s="189" t="s">
        <v>7</v>
      </c>
      <c r="B8" s="19" t="s">
        <v>5</v>
      </c>
      <c r="C8" s="67">
        <f t="shared" si="3"/>
        <v>108101</v>
      </c>
      <c r="D8" s="68">
        <f t="shared" si="4"/>
        <v>30967</v>
      </c>
      <c r="E8" s="69">
        <f t="shared" si="0"/>
        <v>28.64635849807125</v>
      </c>
      <c r="F8" s="68">
        <v>105069</v>
      </c>
      <c r="G8" s="68">
        <v>30130</v>
      </c>
      <c r="H8" s="69">
        <f t="shared" si="1"/>
        <v>28.676393608009974</v>
      </c>
      <c r="I8" s="68">
        <v>3032</v>
      </c>
      <c r="J8" s="68">
        <v>837</v>
      </c>
      <c r="K8" s="69">
        <f t="shared" si="2"/>
        <v>27.605540897097626</v>
      </c>
    </row>
    <row r="9" spans="1:11" ht="16.5">
      <c r="A9" s="190"/>
      <c r="B9" s="19" t="s">
        <v>6</v>
      </c>
      <c r="C9" s="67">
        <f t="shared" si="3"/>
        <v>99498</v>
      </c>
      <c r="D9" s="68">
        <f t="shared" si="4"/>
        <v>29481</v>
      </c>
      <c r="E9" s="69">
        <f t="shared" si="0"/>
        <v>29.62974130133269</v>
      </c>
      <c r="F9" s="68">
        <v>96970</v>
      </c>
      <c r="G9" s="68">
        <v>28722</v>
      </c>
      <c r="H9" s="69">
        <f t="shared" si="1"/>
        <v>29.61946993915644</v>
      </c>
      <c r="I9" s="68">
        <v>2528</v>
      </c>
      <c r="J9" s="68">
        <v>759</v>
      </c>
      <c r="K9" s="69">
        <f t="shared" si="2"/>
        <v>30.02373417721519</v>
      </c>
    </row>
    <row r="10" spans="1:11" ht="16.5">
      <c r="A10" s="189" t="s">
        <v>8</v>
      </c>
      <c r="B10" s="19" t="s">
        <v>5</v>
      </c>
      <c r="C10" s="67">
        <f t="shared" si="3"/>
        <v>112386</v>
      </c>
      <c r="D10" s="68">
        <f t="shared" si="4"/>
        <v>41418</v>
      </c>
      <c r="E10" s="69">
        <f t="shared" si="0"/>
        <v>36.85334472265229</v>
      </c>
      <c r="F10" s="68">
        <v>109515</v>
      </c>
      <c r="G10" s="68">
        <v>40294</v>
      </c>
      <c r="H10" s="69">
        <f t="shared" si="1"/>
        <v>36.79313336072684</v>
      </c>
      <c r="I10" s="68">
        <v>2871</v>
      </c>
      <c r="J10" s="68">
        <v>1124</v>
      </c>
      <c r="K10" s="69">
        <f t="shared" si="2"/>
        <v>39.1501219087426</v>
      </c>
    </row>
    <row r="11" spans="1:11" ht="16.5">
      <c r="A11" s="190"/>
      <c r="B11" s="19" t="s">
        <v>6</v>
      </c>
      <c r="C11" s="67">
        <f t="shared" si="3"/>
        <v>101182</v>
      </c>
      <c r="D11" s="68">
        <f t="shared" si="4"/>
        <v>38156</v>
      </c>
      <c r="E11" s="69">
        <f t="shared" si="0"/>
        <v>37.7102646715819</v>
      </c>
      <c r="F11" s="68">
        <v>98815</v>
      </c>
      <c r="G11" s="68">
        <v>37165</v>
      </c>
      <c r="H11" s="69">
        <f t="shared" si="1"/>
        <v>37.61068663664424</v>
      </c>
      <c r="I11" s="68">
        <v>2367</v>
      </c>
      <c r="J11" s="68">
        <v>991</v>
      </c>
      <c r="K11" s="69">
        <f t="shared" si="2"/>
        <v>41.867342627798905</v>
      </c>
    </row>
    <row r="12" spans="1:11" ht="16.5">
      <c r="A12" s="189" t="s">
        <v>9</v>
      </c>
      <c r="B12" s="19" t="s">
        <v>5</v>
      </c>
      <c r="C12" s="67">
        <f t="shared" si="3"/>
        <v>119742</v>
      </c>
      <c r="D12" s="68">
        <f t="shared" si="4"/>
        <v>54626</v>
      </c>
      <c r="E12" s="69">
        <f t="shared" si="0"/>
        <v>45.61974912729034</v>
      </c>
      <c r="F12" s="68">
        <v>116933</v>
      </c>
      <c r="G12" s="68">
        <v>53222</v>
      </c>
      <c r="H12" s="69">
        <f t="shared" si="1"/>
        <v>45.51495300727767</v>
      </c>
      <c r="I12" s="68">
        <v>2809</v>
      </c>
      <c r="J12" s="68">
        <v>1404</v>
      </c>
      <c r="K12" s="69">
        <f t="shared" si="2"/>
        <v>49.98220007119972</v>
      </c>
    </row>
    <row r="13" spans="1:11" ht="16.5">
      <c r="A13" s="190"/>
      <c r="B13" s="19" t="s">
        <v>6</v>
      </c>
      <c r="C13" s="67">
        <f t="shared" si="3"/>
        <v>108978</v>
      </c>
      <c r="D13" s="68">
        <f t="shared" si="4"/>
        <v>50856</v>
      </c>
      <c r="E13" s="69">
        <f t="shared" si="0"/>
        <v>46.66629962010681</v>
      </c>
      <c r="F13" s="68">
        <v>106732</v>
      </c>
      <c r="G13" s="68">
        <v>49663</v>
      </c>
      <c r="H13" s="69">
        <f t="shared" si="1"/>
        <v>46.5305625304501</v>
      </c>
      <c r="I13" s="68">
        <v>2246</v>
      </c>
      <c r="J13" s="68">
        <v>1193</v>
      </c>
      <c r="K13" s="69">
        <f t="shared" si="2"/>
        <v>53.1166518254675</v>
      </c>
    </row>
    <row r="14" spans="1:11" ht="16.5">
      <c r="A14" s="189" t="s">
        <v>10</v>
      </c>
      <c r="B14" s="19" t="s">
        <v>5</v>
      </c>
      <c r="C14" s="67">
        <f t="shared" si="3"/>
        <v>126153</v>
      </c>
      <c r="D14" s="68">
        <f t="shared" si="4"/>
        <v>65971</v>
      </c>
      <c r="E14" s="69">
        <f t="shared" si="0"/>
        <v>52.29443612121789</v>
      </c>
      <c r="F14" s="68">
        <v>123383</v>
      </c>
      <c r="G14" s="68">
        <v>64385</v>
      </c>
      <c r="H14" s="69">
        <f t="shared" si="1"/>
        <v>52.183039802890185</v>
      </c>
      <c r="I14" s="68">
        <v>2770</v>
      </c>
      <c r="J14" s="68">
        <v>1586</v>
      </c>
      <c r="K14" s="69">
        <f t="shared" si="2"/>
        <v>57.25631768953069</v>
      </c>
    </row>
    <row r="15" spans="1:11" ht="16.5">
      <c r="A15" s="190"/>
      <c r="B15" s="19" t="s">
        <v>6</v>
      </c>
      <c r="C15" s="67">
        <f t="shared" si="3"/>
        <v>115328</v>
      </c>
      <c r="D15" s="68">
        <f t="shared" si="4"/>
        <v>63161</v>
      </c>
      <c r="E15" s="69">
        <f t="shared" si="0"/>
        <v>54.76640538290788</v>
      </c>
      <c r="F15" s="68">
        <v>112942</v>
      </c>
      <c r="G15" s="68">
        <v>61685</v>
      </c>
      <c r="H15" s="69">
        <f t="shared" si="1"/>
        <v>54.61652883781056</v>
      </c>
      <c r="I15" s="68">
        <v>2386</v>
      </c>
      <c r="J15" s="68">
        <v>1476</v>
      </c>
      <c r="K15" s="69">
        <f t="shared" si="2"/>
        <v>61.86085498742665</v>
      </c>
    </row>
    <row r="16" spans="1:11" ht="16.5">
      <c r="A16" s="189" t="s">
        <v>11</v>
      </c>
      <c r="B16" s="19" t="s">
        <v>5</v>
      </c>
      <c r="C16" s="67">
        <f t="shared" si="3"/>
        <v>142577</v>
      </c>
      <c r="D16" s="68">
        <f t="shared" si="4"/>
        <v>83841</v>
      </c>
      <c r="E16" s="69">
        <f t="shared" si="0"/>
        <v>58.804014672773306</v>
      </c>
      <c r="F16" s="68">
        <v>139629</v>
      </c>
      <c r="G16" s="68">
        <v>81947</v>
      </c>
      <c r="H16" s="69">
        <f t="shared" si="1"/>
        <v>58.689097537044596</v>
      </c>
      <c r="I16" s="68">
        <v>2948</v>
      </c>
      <c r="J16" s="68">
        <v>1894</v>
      </c>
      <c r="K16" s="69">
        <f t="shared" si="2"/>
        <v>64.24694708276797</v>
      </c>
    </row>
    <row r="17" spans="1:11" ht="16.5">
      <c r="A17" s="190"/>
      <c r="B17" s="19" t="s">
        <v>6</v>
      </c>
      <c r="C17" s="67">
        <f t="shared" si="3"/>
        <v>131071</v>
      </c>
      <c r="D17" s="68">
        <f t="shared" si="4"/>
        <v>81438</v>
      </c>
      <c r="E17" s="69">
        <f t="shared" si="0"/>
        <v>62.132737218759296</v>
      </c>
      <c r="F17" s="68">
        <v>128509</v>
      </c>
      <c r="G17" s="68">
        <v>79734</v>
      </c>
      <c r="H17" s="69">
        <f t="shared" si="1"/>
        <v>62.04545985106101</v>
      </c>
      <c r="I17" s="68">
        <v>2562</v>
      </c>
      <c r="J17" s="68">
        <v>1704</v>
      </c>
      <c r="K17" s="69">
        <f t="shared" si="2"/>
        <v>66.51053864168618</v>
      </c>
    </row>
    <row r="18" spans="1:11" ht="16.5">
      <c r="A18" s="189" t="s">
        <v>12</v>
      </c>
      <c r="B18" s="19" t="s">
        <v>5</v>
      </c>
      <c r="C18" s="67">
        <f t="shared" si="3"/>
        <v>148608</v>
      </c>
      <c r="D18" s="68">
        <f t="shared" si="4"/>
        <v>93519</v>
      </c>
      <c r="E18" s="69">
        <f t="shared" si="0"/>
        <v>62.92999031007752</v>
      </c>
      <c r="F18" s="68">
        <v>145735</v>
      </c>
      <c r="G18" s="68">
        <v>91535</v>
      </c>
      <c r="H18" s="69">
        <f t="shared" si="1"/>
        <v>62.80920849487083</v>
      </c>
      <c r="I18" s="68">
        <v>2873</v>
      </c>
      <c r="J18" s="68">
        <v>1984</v>
      </c>
      <c r="K18" s="69">
        <f t="shared" si="2"/>
        <v>69.05673512008353</v>
      </c>
    </row>
    <row r="19" spans="1:11" ht="16.5">
      <c r="A19" s="190"/>
      <c r="B19" s="19" t="s">
        <v>6</v>
      </c>
      <c r="C19" s="70">
        <f t="shared" si="3"/>
        <v>135466</v>
      </c>
      <c r="D19" s="71">
        <f t="shared" si="4"/>
        <v>91222</v>
      </c>
      <c r="E19" s="72">
        <f t="shared" si="0"/>
        <v>67.33940619786515</v>
      </c>
      <c r="F19" s="71">
        <v>133049</v>
      </c>
      <c r="G19" s="71">
        <v>89487</v>
      </c>
      <c r="H19" s="72">
        <f t="shared" si="1"/>
        <v>67.25867913325166</v>
      </c>
      <c r="I19" s="71">
        <v>2417</v>
      </c>
      <c r="J19" s="71">
        <v>1735</v>
      </c>
      <c r="K19" s="72">
        <f t="shared" si="2"/>
        <v>71.7832023169218</v>
      </c>
    </row>
    <row r="20" spans="1:10" s="27" customFormat="1" ht="14.25">
      <c r="A20" s="26" t="s">
        <v>273</v>
      </c>
      <c r="B20" s="26"/>
      <c r="C20" s="26"/>
      <c r="D20" s="26"/>
      <c r="E20" s="26"/>
      <c r="F20" s="26"/>
      <c r="G20" s="26"/>
      <c r="H20" s="26"/>
      <c r="I20" s="26"/>
      <c r="J20" s="26"/>
    </row>
  </sheetData>
  <sheetProtection/>
  <mergeCells count="13">
    <mergeCell ref="A1:K1"/>
    <mergeCell ref="B2:J2"/>
    <mergeCell ref="A3:B4"/>
    <mergeCell ref="C3:E3"/>
    <mergeCell ref="F3:H3"/>
    <mergeCell ref="I3:K3"/>
    <mergeCell ref="A14:A15"/>
    <mergeCell ref="A16:A17"/>
    <mergeCell ref="A18:A19"/>
    <mergeCell ref="A5:A7"/>
    <mergeCell ref="A8:A9"/>
    <mergeCell ref="A10:A11"/>
    <mergeCell ref="A12:A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16" customWidth="1"/>
    <col min="2" max="10" width="7.625" style="16" customWidth="1"/>
    <col min="11" max="16384" width="9.00390625" style="11" customWidth="1"/>
  </cols>
  <sheetData>
    <row r="1" spans="1:10" ht="18.75" customHeight="1">
      <c r="A1" s="181" t="s">
        <v>163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183" t="s">
        <v>192</v>
      </c>
      <c r="B2" s="183"/>
      <c r="C2" s="183"/>
      <c r="D2" s="183"/>
      <c r="E2" s="183"/>
      <c r="F2" s="183"/>
      <c r="G2" s="183"/>
      <c r="H2" s="183"/>
      <c r="I2" s="158" t="s">
        <v>275</v>
      </c>
      <c r="J2" s="158"/>
    </row>
    <row r="3" spans="1:10" s="13" customFormat="1" ht="16.5">
      <c r="A3" s="165" t="s">
        <v>0</v>
      </c>
      <c r="B3" s="184" t="s">
        <v>14</v>
      </c>
      <c r="C3" s="185"/>
      <c r="D3" s="186"/>
      <c r="E3" s="184" t="s">
        <v>1</v>
      </c>
      <c r="F3" s="185"/>
      <c r="G3" s="186"/>
      <c r="H3" s="184" t="s">
        <v>2</v>
      </c>
      <c r="I3" s="185"/>
      <c r="J3" s="185"/>
    </row>
    <row r="4" spans="1:10" s="15" customFormat="1" ht="22.5">
      <c r="A4" s="167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164</v>
      </c>
      <c r="B5" s="73">
        <f>E5+H5</f>
        <v>1366870</v>
      </c>
      <c r="C5" s="74">
        <f>F5+I5</f>
        <v>674706</v>
      </c>
      <c r="D5" s="75">
        <f aca="true" t="shared" si="0" ref="D5:D29">ROUND(C5/B5*100,2)</f>
        <v>49.36</v>
      </c>
      <c r="E5" s="74">
        <v>1334338</v>
      </c>
      <c r="F5" s="74">
        <v>657711</v>
      </c>
      <c r="G5" s="75">
        <f aca="true" t="shared" si="1" ref="G5:G29">ROUND(F5/E5*100,2)</f>
        <v>49.29</v>
      </c>
      <c r="H5" s="74">
        <v>32532</v>
      </c>
      <c r="I5" s="74">
        <v>16995</v>
      </c>
      <c r="J5" s="75">
        <f aca="true" t="shared" si="2" ref="J5:J14">ROUND(I5/H5*100,2)</f>
        <v>52.24</v>
      </c>
    </row>
    <row r="6" spans="1:10" ht="16.5">
      <c r="A6" s="40" t="s">
        <v>165</v>
      </c>
      <c r="B6" s="76">
        <f>E6+H6</f>
        <v>1362551</v>
      </c>
      <c r="C6" s="77">
        <f aca="true" t="shared" si="3" ref="C6:C29">F6+I6</f>
        <v>672751</v>
      </c>
      <c r="D6" s="78">
        <f t="shared" si="0"/>
        <v>49.37</v>
      </c>
      <c r="E6" s="77">
        <v>1330019</v>
      </c>
      <c r="F6" s="77">
        <v>655756</v>
      </c>
      <c r="G6" s="78">
        <f t="shared" si="1"/>
        <v>49.3</v>
      </c>
      <c r="H6" s="77">
        <v>32532</v>
      </c>
      <c r="I6" s="77">
        <v>16995</v>
      </c>
      <c r="J6" s="78">
        <f t="shared" si="2"/>
        <v>52.24</v>
      </c>
    </row>
    <row r="7" spans="1:10" ht="16.5">
      <c r="A7" s="41" t="s">
        <v>166</v>
      </c>
      <c r="B7" s="76">
        <f>E7+H7</f>
        <v>223979</v>
      </c>
      <c r="C7" s="77">
        <f t="shared" si="3"/>
        <v>119682</v>
      </c>
      <c r="D7" s="78">
        <f t="shared" si="0"/>
        <v>53.43</v>
      </c>
      <c r="E7" s="77">
        <v>217210</v>
      </c>
      <c r="F7" s="77">
        <v>116184</v>
      </c>
      <c r="G7" s="78">
        <f t="shared" si="1"/>
        <v>53.49</v>
      </c>
      <c r="H7" s="77">
        <v>6769</v>
      </c>
      <c r="I7" s="77">
        <v>3498</v>
      </c>
      <c r="J7" s="78">
        <f t="shared" si="2"/>
        <v>51.68</v>
      </c>
    </row>
    <row r="8" spans="1:10" ht="16.5">
      <c r="A8" s="41" t="s">
        <v>167</v>
      </c>
      <c r="B8" s="76">
        <f>E8+H8</f>
        <v>129784</v>
      </c>
      <c r="C8" s="77">
        <f t="shared" si="3"/>
        <v>66920</v>
      </c>
      <c r="D8" s="78">
        <f t="shared" si="0"/>
        <v>51.56</v>
      </c>
      <c r="E8" s="77">
        <v>119281</v>
      </c>
      <c r="F8" s="77">
        <v>61768</v>
      </c>
      <c r="G8" s="78">
        <f t="shared" si="1"/>
        <v>51.78</v>
      </c>
      <c r="H8" s="77">
        <v>10503</v>
      </c>
      <c r="I8" s="77">
        <v>5152</v>
      </c>
      <c r="J8" s="78">
        <f t="shared" si="2"/>
        <v>49.05</v>
      </c>
    </row>
    <row r="9" spans="1:10" ht="16.5">
      <c r="A9" s="41" t="s">
        <v>168</v>
      </c>
      <c r="B9" s="76">
        <f aca="true" t="shared" si="4" ref="B9:B29">E9+H9</f>
        <v>175147</v>
      </c>
      <c r="C9" s="77">
        <f t="shared" si="3"/>
        <v>91978</v>
      </c>
      <c r="D9" s="78">
        <f t="shared" si="0"/>
        <v>52.51</v>
      </c>
      <c r="E9" s="77">
        <v>170224</v>
      </c>
      <c r="F9" s="77">
        <v>89396</v>
      </c>
      <c r="G9" s="78">
        <f t="shared" si="1"/>
        <v>52.52</v>
      </c>
      <c r="H9" s="77">
        <v>4923</v>
      </c>
      <c r="I9" s="77">
        <v>2582</v>
      </c>
      <c r="J9" s="78">
        <f t="shared" si="2"/>
        <v>52.45</v>
      </c>
    </row>
    <row r="10" spans="1:10" ht="16.5">
      <c r="A10" s="41" t="s">
        <v>169</v>
      </c>
      <c r="B10" s="76">
        <f t="shared" si="4"/>
        <v>103013</v>
      </c>
      <c r="C10" s="77">
        <f t="shared" si="3"/>
        <v>50986</v>
      </c>
      <c r="D10" s="78">
        <f t="shared" si="0"/>
        <v>49.49</v>
      </c>
      <c r="E10" s="77">
        <v>101031</v>
      </c>
      <c r="F10" s="77">
        <v>49869</v>
      </c>
      <c r="G10" s="78">
        <f t="shared" si="1"/>
        <v>49.36</v>
      </c>
      <c r="H10" s="77">
        <v>1982</v>
      </c>
      <c r="I10" s="77">
        <v>1117</v>
      </c>
      <c r="J10" s="78">
        <f t="shared" si="2"/>
        <v>56.36</v>
      </c>
    </row>
    <row r="11" spans="1:10" ht="16.5">
      <c r="A11" s="41" t="s">
        <v>170</v>
      </c>
      <c r="B11" s="76">
        <f t="shared" si="4"/>
        <v>153612</v>
      </c>
      <c r="C11" s="77">
        <f t="shared" si="3"/>
        <v>77275</v>
      </c>
      <c r="D11" s="78">
        <f t="shared" si="0"/>
        <v>50.31</v>
      </c>
      <c r="E11" s="77">
        <v>152874</v>
      </c>
      <c r="F11" s="77">
        <v>76934</v>
      </c>
      <c r="G11" s="78">
        <f t="shared" si="1"/>
        <v>50.33</v>
      </c>
      <c r="H11" s="77">
        <v>738</v>
      </c>
      <c r="I11" s="77">
        <v>341</v>
      </c>
      <c r="J11" s="78">
        <f t="shared" si="2"/>
        <v>46.21</v>
      </c>
    </row>
    <row r="12" spans="1:10" ht="16.5">
      <c r="A12" s="41" t="s">
        <v>171</v>
      </c>
      <c r="B12" s="76">
        <f t="shared" si="4"/>
        <v>26498</v>
      </c>
      <c r="C12" s="77">
        <f t="shared" si="3"/>
        <v>11510</v>
      </c>
      <c r="D12" s="78">
        <f t="shared" si="0"/>
        <v>43.44</v>
      </c>
      <c r="E12" s="77">
        <v>26305</v>
      </c>
      <c r="F12" s="77">
        <v>11415</v>
      </c>
      <c r="G12" s="78">
        <f t="shared" si="1"/>
        <v>43.39</v>
      </c>
      <c r="H12" s="77">
        <v>193</v>
      </c>
      <c r="I12" s="77">
        <v>95</v>
      </c>
      <c r="J12" s="78">
        <f t="shared" si="2"/>
        <v>49.22</v>
      </c>
    </row>
    <row r="13" spans="1:10" ht="16.5">
      <c r="A13" s="41" t="s">
        <v>172</v>
      </c>
      <c r="B13" s="76">
        <f t="shared" si="4"/>
        <v>141888</v>
      </c>
      <c r="C13" s="77">
        <f t="shared" si="3"/>
        <v>70177</v>
      </c>
      <c r="D13" s="78">
        <f t="shared" si="0"/>
        <v>49.46</v>
      </c>
      <c r="E13" s="77">
        <v>140820</v>
      </c>
      <c r="F13" s="77">
        <v>69622</v>
      </c>
      <c r="G13" s="78">
        <f t="shared" si="1"/>
        <v>49.44</v>
      </c>
      <c r="H13" s="77">
        <v>1068</v>
      </c>
      <c r="I13" s="77">
        <v>555</v>
      </c>
      <c r="J13" s="78">
        <f t="shared" si="2"/>
        <v>51.97</v>
      </c>
    </row>
    <row r="14" spans="1:10" ht="16.5">
      <c r="A14" s="41" t="s">
        <v>173</v>
      </c>
      <c r="B14" s="76">
        <f t="shared" si="4"/>
        <v>37505</v>
      </c>
      <c r="C14" s="77">
        <f t="shared" si="3"/>
        <v>17315</v>
      </c>
      <c r="D14" s="78">
        <f t="shared" si="0"/>
        <v>46.17</v>
      </c>
      <c r="E14" s="77">
        <v>36317</v>
      </c>
      <c r="F14" s="77">
        <v>16430</v>
      </c>
      <c r="G14" s="78">
        <f t="shared" si="1"/>
        <v>45.24</v>
      </c>
      <c r="H14" s="77">
        <v>1188</v>
      </c>
      <c r="I14" s="77">
        <v>885</v>
      </c>
      <c r="J14" s="78">
        <f t="shared" si="2"/>
        <v>74.49</v>
      </c>
    </row>
    <row r="15" spans="1:10" ht="16.5">
      <c r="A15" s="41" t="s">
        <v>174</v>
      </c>
      <c r="B15" s="76">
        <f t="shared" si="4"/>
        <v>33997</v>
      </c>
      <c r="C15" s="77">
        <f t="shared" si="3"/>
        <v>15004</v>
      </c>
      <c r="D15" s="78">
        <f t="shared" si="0"/>
        <v>44.13</v>
      </c>
      <c r="E15" s="77">
        <v>33997</v>
      </c>
      <c r="F15" s="77">
        <v>15004</v>
      </c>
      <c r="G15" s="78">
        <f t="shared" si="1"/>
        <v>44.13</v>
      </c>
      <c r="H15" s="77">
        <v>0</v>
      </c>
      <c r="I15" s="77">
        <v>0</v>
      </c>
      <c r="J15" s="78">
        <v>0</v>
      </c>
    </row>
    <row r="16" spans="1:10" ht="16.5">
      <c r="A16" s="41" t="s">
        <v>175</v>
      </c>
      <c r="B16" s="76">
        <f t="shared" si="4"/>
        <v>80720</v>
      </c>
      <c r="C16" s="77">
        <f t="shared" si="3"/>
        <v>41674</v>
      </c>
      <c r="D16" s="78">
        <f t="shared" si="0"/>
        <v>51.63</v>
      </c>
      <c r="E16" s="77">
        <v>80720</v>
      </c>
      <c r="F16" s="77">
        <v>41674</v>
      </c>
      <c r="G16" s="78">
        <f t="shared" si="1"/>
        <v>51.63</v>
      </c>
      <c r="H16" s="77">
        <v>0</v>
      </c>
      <c r="I16" s="77">
        <v>0</v>
      </c>
      <c r="J16" s="78">
        <v>0</v>
      </c>
    </row>
    <row r="17" spans="1:10" ht="16.5">
      <c r="A17" s="41" t="s">
        <v>176</v>
      </c>
      <c r="B17" s="76">
        <f t="shared" si="4"/>
        <v>30691</v>
      </c>
      <c r="C17" s="77">
        <f t="shared" si="3"/>
        <v>13003</v>
      </c>
      <c r="D17" s="78">
        <f t="shared" si="0"/>
        <v>42.37</v>
      </c>
      <c r="E17" s="77">
        <v>29649</v>
      </c>
      <c r="F17" s="77">
        <v>12357</v>
      </c>
      <c r="G17" s="78">
        <f t="shared" si="1"/>
        <v>41.68</v>
      </c>
      <c r="H17" s="77">
        <v>1042</v>
      </c>
      <c r="I17" s="77">
        <v>646</v>
      </c>
      <c r="J17" s="78">
        <f>ROUND(I17/H17*100,2)</f>
        <v>62</v>
      </c>
    </row>
    <row r="18" spans="1:10" ht="16.5">
      <c r="A18" s="41" t="s">
        <v>177</v>
      </c>
      <c r="B18" s="76">
        <f t="shared" si="4"/>
        <v>42324</v>
      </c>
      <c r="C18" s="77">
        <f t="shared" si="3"/>
        <v>18638</v>
      </c>
      <c r="D18" s="78">
        <f t="shared" si="0"/>
        <v>44.04</v>
      </c>
      <c r="E18" s="77">
        <v>41368</v>
      </c>
      <c r="F18" s="77">
        <v>18163</v>
      </c>
      <c r="G18" s="78">
        <f t="shared" si="1"/>
        <v>43.91</v>
      </c>
      <c r="H18" s="77">
        <v>956</v>
      </c>
      <c r="I18" s="77">
        <v>475</v>
      </c>
      <c r="J18" s="78">
        <f>ROUND(I18/H18*100,2)</f>
        <v>49.69</v>
      </c>
    </row>
    <row r="19" spans="1:10" ht="16.5">
      <c r="A19" s="41" t="s">
        <v>178</v>
      </c>
      <c r="B19" s="76">
        <f t="shared" si="4"/>
        <v>28661</v>
      </c>
      <c r="C19" s="77">
        <f t="shared" si="3"/>
        <v>12014</v>
      </c>
      <c r="D19" s="78">
        <f t="shared" si="0"/>
        <v>41.92</v>
      </c>
      <c r="E19" s="77">
        <v>28661</v>
      </c>
      <c r="F19" s="77">
        <v>12014</v>
      </c>
      <c r="G19" s="78">
        <f t="shared" si="1"/>
        <v>41.92</v>
      </c>
      <c r="H19" s="77">
        <v>0</v>
      </c>
      <c r="I19" s="77">
        <v>0</v>
      </c>
      <c r="J19" s="78">
        <v>0</v>
      </c>
    </row>
    <row r="20" spans="1:10" ht="16.5">
      <c r="A20" s="41" t="s">
        <v>179</v>
      </c>
      <c r="B20" s="76">
        <f t="shared" si="4"/>
        <v>47910</v>
      </c>
      <c r="C20" s="77">
        <f t="shared" si="3"/>
        <v>18134</v>
      </c>
      <c r="D20" s="78">
        <f t="shared" si="0"/>
        <v>37.85</v>
      </c>
      <c r="E20" s="77">
        <v>47910</v>
      </c>
      <c r="F20" s="77">
        <v>18134</v>
      </c>
      <c r="G20" s="78">
        <f t="shared" si="1"/>
        <v>37.85</v>
      </c>
      <c r="H20" s="77">
        <v>0</v>
      </c>
      <c r="I20" s="77">
        <v>0</v>
      </c>
      <c r="J20" s="78">
        <v>0</v>
      </c>
    </row>
    <row r="21" spans="1:10" ht="16.5">
      <c r="A21" s="41" t="s">
        <v>180</v>
      </c>
      <c r="B21" s="76">
        <f t="shared" si="4"/>
        <v>13195</v>
      </c>
      <c r="C21" s="77">
        <f t="shared" si="3"/>
        <v>4094</v>
      </c>
      <c r="D21" s="78">
        <f t="shared" si="0"/>
        <v>31.03</v>
      </c>
      <c r="E21" s="77">
        <v>13128</v>
      </c>
      <c r="F21" s="77">
        <v>4052</v>
      </c>
      <c r="G21" s="78">
        <f t="shared" si="1"/>
        <v>30.87</v>
      </c>
      <c r="H21" s="77">
        <v>67</v>
      </c>
      <c r="I21" s="77">
        <v>42</v>
      </c>
      <c r="J21" s="78">
        <f>ROUND(I21/H21*100,2)</f>
        <v>62.69</v>
      </c>
    </row>
    <row r="22" spans="1:10" ht="16.5">
      <c r="A22" s="41" t="s">
        <v>181</v>
      </c>
      <c r="B22" s="76">
        <f t="shared" si="4"/>
        <v>19129</v>
      </c>
      <c r="C22" s="77">
        <f t="shared" si="3"/>
        <v>7130</v>
      </c>
      <c r="D22" s="78">
        <f t="shared" si="0"/>
        <v>37.27</v>
      </c>
      <c r="E22" s="77">
        <v>18102</v>
      </c>
      <c r="F22" s="77">
        <v>6688</v>
      </c>
      <c r="G22" s="78">
        <f t="shared" si="1"/>
        <v>36.95</v>
      </c>
      <c r="H22" s="77">
        <v>1027</v>
      </c>
      <c r="I22" s="77">
        <v>442</v>
      </c>
      <c r="J22" s="78">
        <f>ROUND(I22/H22*100,2)</f>
        <v>43.04</v>
      </c>
    </row>
    <row r="23" spans="1:10" ht="16.5">
      <c r="A23" s="41" t="s">
        <v>182</v>
      </c>
      <c r="B23" s="76">
        <f t="shared" si="4"/>
        <v>4839</v>
      </c>
      <c r="C23" s="77">
        <f t="shared" si="3"/>
        <v>2035</v>
      </c>
      <c r="D23" s="78">
        <f t="shared" si="0"/>
        <v>42.05</v>
      </c>
      <c r="E23" s="77">
        <v>4839</v>
      </c>
      <c r="F23" s="77">
        <v>2035</v>
      </c>
      <c r="G23" s="78">
        <f t="shared" si="1"/>
        <v>42.05</v>
      </c>
      <c r="H23" s="77">
        <v>0</v>
      </c>
      <c r="I23" s="77">
        <v>0</v>
      </c>
      <c r="J23" s="78">
        <v>0</v>
      </c>
    </row>
    <row r="24" spans="1:10" ht="16.5">
      <c r="A24" s="41" t="s">
        <v>183</v>
      </c>
      <c r="B24" s="76">
        <f t="shared" si="4"/>
        <v>20260</v>
      </c>
      <c r="C24" s="77">
        <f t="shared" si="3"/>
        <v>10306</v>
      </c>
      <c r="D24" s="78">
        <f t="shared" si="0"/>
        <v>50.87</v>
      </c>
      <c r="E24" s="77">
        <v>19364</v>
      </c>
      <c r="F24" s="77">
        <v>9803</v>
      </c>
      <c r="G24" s="78">
        <f t="shared" si="1"/>
        <v>50.62</v>
      </c>
      <c r="H24" s="77">
        <v>896</v>
      </c>
      <c r="I24" s="77">
        <v>503</v>
      </c>
      <c r="J24" s="78">
        <f>ROUND(I24/H24*100,2)</f>
        <v>56.14</v>
      </c>
    </row>
    <row r="25" spans="1:10" ht="16.5">
      <c r="A25" s="41" t="s">
        <v>184</v>
      </c>
      <c r="B25" s="76">
        <f t="shared" si="4"/>
        <v>30726</v>
      </c>
      <c r="C25" s="77">
        <f t="shared" si="3"/>
        <v>15180</v>
      </c>
      <c r="D25" s="78">
        <f t="shared" si="0"/>
        <v>49.4</v>
      </c>
      <c r="E25" s="77">
        <v>29546</v>
      </c>
      <c r="F25" s="77">
        <v>14518</v>
      </c>
      <c r="G25" s="78">
        <f t="shared" si="1"/>
        <v>49.14</v>
      </c>
      <c r="H25" s="77">
        <v>1180</v>
      </c>
      <c r="I25" s="77">
        <v>662</v>
      </c>
      <c r="J25" s="78">
        <f>ROUND(I25/H25*100,2)</f>
        <v>56.1</v>
      </c>
    </row>
    <row r="26" spans="1:10" ht="16.5">
      <c r="A26" s="41" t="s">
        <v>185</v>
      </c>
      <c r="B26" s="76">
        <f t="shared" si="4"/>
        <v>18673</v>
      </c>
      <c r="C26" s="77">
        <f t="shared" si="3"/>
        <v>9696</v>
      </c>
      <c r="D26" s="78">
        <f t="shared" si="0"/>
        <v>51.93</v>
      </c>
      <c r="E26" s="77">
        <v>18673</v>
      </c>
      <c r="F26" s="77">
        <v>9696</v>
      </c>
      <c r="G26" s="78">
        <f t="shared" si="1"/>
        <v>51.93</v>
      </c>
      <c r="H26" s="77">
        <v>0</v>
      </c>
      <c r="I26" s="77">
        <v>0</v>
      </c>
      <c r="J26" s="78">
        <v>0</v>
      </c>
    </row>
    <row r="27" spans="1:10" ht="16.5">
      <c r="A27" s="42" t="s">
        <v>186</v>
      </c>
      <c r="B27" s="76">
        <f t="shared" si="4"/>
        <v>4319</v>
      </c>
      <c r="C27" s="77">
        <f t="shared" si="3"/>
        <v>1955</v>
      </c>
      <c r="D27" s="78">
        <f t="shared" si="0"/>
        <v>45.27</v>
      </c>
      <c r="E27" s="77">
        <v>4319</v>
      </c>
      <c r="F27" s="77">
        <v>1955</v>
      </c>
      <c r="G27" s="78">
        <f t="shared" si="1"/>
        <v>45.27</v>
      </c>
      <c r="H27" s="77">
        <v>0</v>
      </c>
      <c r="I27" s="77">
        <v>0</v>
      </c>
      <c r="J27" s="78">
        <v>0</v>
      </c>
    </row>
    <row r="28" spans="1:10" ht="16.5">
      <c r="A28" s="41" t="s">
        <v>187</v>
      </c>
      <c r="B28" s="76">
        <f t="shared" si="4"/>
        <v>3850</v>
      </c>
      <c r="C28" s="77">
        <f t="shared" si="3"/>
        <v>1725</v>
      </c>
      <c r="D28" s="78">
        <f t="shared" si="0"/>
        <v>44.81</v>
      </c>
      <c r="E28" s="77">
        <v>3850</v>
      </c>
      <c r="F28" s="77">
        <v>1725</v>
      </c>
      <c r="G28" s="78">
        <f t="shared" si="1"/>
        <v>44.81</v>
      </c>
      <c r="H28" s="77">
        <v>0</v>
      </c>
      <c r="I28" s="77">
        <v>0</v>
      </c>
      <c r="J28" s="78">
        <v>0</v>
      </c>
    </row>
    <row r="29" spans="1:10" ht="16.5">
      <c r="A29" s="37" t="s">
        <v>188</v>
      </c>
      <c r="B29" s="79">
        <f t="shared" si="4"/>
        <v>469</v>
      </c>
      <c r="C29" s="80">
        <f t="shared" si="3"/>
        <v>230</v>
      </c>
      <c r="D29" s="81">
        <f t="shared" si="0"/>
        <v>49.04</v>
      </c>
      <c r="E29" s="80">
        <v>469</v>
      </c>
      <c r="F29" s="80">
        <v>230</v>
      </c>
      <c r="G29" s="81">
        <f t="shared" si="1"/>
        <v>49.04</v>
      </c>
      <c r="H29" s="80">
        <v>0</v>
      </c>
      <c r="I29" s="80">
        <v>0</v>
      </c>
      <c r="J29" s="81">
        <v>0</v>
      </c>
    </row>
    <row r="30" spans="1:10" s="27" customFormat="1" ht="14.25">
      <c r="A30" s="26" t="s">
        <v>273</v>
      </c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16" customWidth="1"/>
    <col min="4" max="4" width="10.375" style="16" customWidth="1"/>
    <col min="5" max="5" width="13.375" style="16" customWidth="1"/>
    <col min="6" max="6" width="9.00390625" style="16" customWidth="1"/>
    <col min="7" max="7" width="10.375" style="16" customWidth="1"/>
    <col min="8" max="8" width="13.375" style="16" customWidth="1"/>
    <col min="9" max="9" width="9.00390625" style="16" customWidth="1"/>
    <col min="10" max="10" width="10.375" style="16" customWidth="1"/>
    <col min="11" max="11" width="13.375" style="16" customWidth="1"/>
    <col min="12" max="16384" width="9.00390625" style="11" customWidth="1"/>
  </cols>
  <sheetData>
    <row r="1" spans="1:11" s="18" customFormat="1" ht="19.5" customHeight="1">
      <c r="A1" s="187" t="s">
        <v>189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8" customFormat="1" ht="19.5" customHeight="1">
      <c r="A2" s="17"/>
      <c r="B2" s="188" t="s">
        <v>191</v>
      </c>
      <c r="C2" s="188"/>
      <c r="D2" s="188"/>
      <c r="E2" s="188"/>
      <c r="F2" s="188"/>
      <c r="G2" s="188"/>
      <c r="H2" s="188"/>
      <c r="I2" s="188"/>
      <c r="J2" s="188"/>
      <c r="K2" s="146" t="s">
        <v>276</v>
      </c>
    </row>
    <row r="3" spans="1:11" ht="16.5">
      <c r="A3" s="164" t="s">
        <v>283</v>
      </c>
      <c r="B3" s="165"/>
      <c r="C3" s="184" t="s">
        <v>190</v>
      </c>
      <c r="D3" s="185"/>
      <c r="E3" s="186"/>
      <c r="F3" s="184" t="s">
        <v>1</v>
      </c>
      <c r="G3" s="185"/>
      <c r="H3" s="186"/>
      <c r="I3" s="184" t="s">
        <v>2</v>
      </c>
      <c r="J3" s="185"/>
      <c r="K3" s="185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1" ht="16.5">
      <c r="A5" s="189" t="s">
        <v>190</v>
      </c>
      <c r="B5" s="19" t="s">
        <v>4</v>
      </c>
      <c r="C5" s="64">
        <f>F5+I5</f>
        <v>1366870</v>
      </c>
      <c r="D5" s="65">
        <f>G5+J5</f>
        <v>674706</v>
      </c>
      <c r="E5" s="66">
        <f aca="true" t="shared" si="0" ref="E5:E19">D5/C5*100</f>
        <v>49.36138769597694</v>
      </c>
      <c r="F5" s="65">
        <v>1334338</v>
      </c>
      <c r="G5" s="65">
        <v>657711</v>
      </c>
      <c r="H5" s="66">
        <f aca="true" t="shared" si="1" ref="H5:H19">G5/F5*100</f>
        <v>49.29118409278608</v>
      </c>
      <c r="I5" s="65">
        <v>32532</v>
      </c>
      <c r="J5" s="65">
        <v>16995</v>
      </c>
      <c r="K5" s="66">
        <f aca="true" t="shared" si="2" ref="K5:K19">J5/I5*100</f>
        <v>52.24087052748063</v>
      </c>
    </row>
    <row r="6" spans="1:11" ht="16.5">
      <c r="A6" s="191"/>
      <c r="B6" s="19" t="s">
        <v>5</v>
      </c>
      <c r="C6" s="67">
        <f aca="true" t="shared" si="3" ref="C6:C19">F6+I6</f>
        <v>714688</v>
      </c>
      <c r="D6" s="68">
        <f aca="true" t="shared" si="4" ref="D6:D19">G6+J6</f>
        <v>345945</v>
      </c>
      <c r="E6" s="69">
        <f t="shared" si="0"/>
        <v>48.40503828243933</v>
      </c>
      <c r="F6" s="68">
        <v>696997</v>
      </c>
      <c r="G6" s="68">
        <v>336880</v>
      </c>
      <c r="H6" s="69">
        <f t="shared" si="1"/>
        <v>48.33306312652709</v>
      </c>
      <c r="I6" s="68">
        <v>17691</v>
      </c>
      <c r="J6" s="68">
        <v>9065</v>
      </c>
      <c r="K6" s="69">
        <f t="shared" si="2"/>
        <v>51.24074388106947</v>
      </c>
    </row>
    <row r="7" spans="1:11" ht="16.5">
      <c r="A7" s="192"/>
      <c r="B7" s="19" t="s">
        <v>6</v>
      </c>
      <c r="C7" s="67">
        <f t="shared" si="3"/>
        <v>652182</v>
      </c>
      <c r="D7" s="68">
        <f t="shared" si="4"/>
        <v>328761</v>
      </c>
      <c r="E7" s="69">
        <f t="shared" si="0"/>
        <v>50.40939492350295</v>
      </c>
      <c r="F7" s="68">
        <v>637341</v>
      </c>
      <c r="G7" s="68">
        <v>320831</v>
      </c>
      <c r="H7" s="69">
        <f t="shared" si="1"/>
        <v>50.33898650800749</v>
      </c>
      <c r="I7" s="68">
        <v>14841</v>
      </c>
      <c r="J7" s="68">
        <v>7930</v>
      </c>
      <c r="K7" s="69">
        <f t="shared" si="2"/>
        <v>53.4330570716259</v>
      </c>
    </row>
    <row r="8" spans="1:11" ht="16.5">
      <c r="A8" s="189" t="s">
        <v>7</v>
      </c>
      <c r="B8" s="19" t="s">
        <v>5</v>
      </c>
      <c r="C8" s="67">
        <f t="shared" si="3"/>
        <v>105279</v>
      </c>
      <c r="D8" s="68">
        <f t="shared" si="4"/>
        <v>28519</v>
      </c>
      <c r="E8" s="69">
        <f t="shared" si="0"/>
        <v>27.088973109547016</v>
      </c>
      <c r="F8" s="68">
        <v>102108</v>
      </c>
      <c r="G8" s="68">
        <v>27612</v>
      </c>
      <c r="H8" s="69">
        <f t="shared" si="1"/>
        <v>27.04195557644847</v>
      </c>
      <c r="I8" s="68">
        <v>3171</v>
      </c>
      <c r="J8" s="68">
        <v>907</v>
      </c>
      <c r="K8" s="69">
        <f t="shared" si="2"/>
        <v>28.602964364553767</v>
      </c>
    </row>
    <row r="9" spans="1:11" ht="16.5">
      <c r="A9" s="190"/>
      <c r="B9" s="19" t="s">
        <v>6</v>
      </c>
      <c r="C9" s="67">
        <f t="shared" si="3"/>
        <v>95635</v>
      </c>
      <c r="D9" s="68">
        <f t="shared" si="4"/>
        <v>26772</v>
      </c>
      <c r="E9" s="69">
        <f t="shared" si="0"/>
        <v>27.99393527474251</v>
      </c>
      <c r="F9" s="68">
        <v>92990</v>
      </c>
      <c r="G9" s="68">
        <v>26024</v>
      </c>
      <c r="H9" s="69">
        <f t="shared" si="1"/>
        <v>27.985804925260783</v>
      </c>
      <c r="I9" s="68">
        <v>2645</v>
      </c>
      <c r="J9" s="68">
        <v>748</v>
      </c>
      <c r="K9" s="69">
        <f t="shared" si="2"/>
        <v>28.27977315689981</v>
      </c>
    </row>
    <row r="10" spans="1:11" ht="16.5">
      <c r="A10" s="189" t="s">
        <v>8</v>
      </c>
      <c r="B10" s="19" t="s">
        <v>5</v>
      </c>
      <c r="C10" s="67">
        <f t="shared" si="3"/>
        <v>108153</v>
      </c>
      <c r="D10" s="68">
        <f t="shared" si="4"/>
        <v>38929</v>
      </c>
      <c r="E10" s="69">
        <f t="shared" si="0"/>
        <v>35.99437833439664</v>
      </c>
      <c r="F10" s="68">
        <v>105124</v>
      </c>
      <c r="G10" s="68">
        <v>37725</v>
      </c>
      <c r="H10" s="69">
        <f t="shared" si="1"/>
        <v>35.886191545222786</v>
      </c>
      <c r="I10" s="68">
        <v>3029</v>
      </c>
      <c r="J10" s="68">
        <v>1204</v>
      </c>
      <c r="K10" s="69">
        <f t="shared" si="2"/>
        <v>39.74909210960713</v>
      </c>
    </row>
    <row r="11" spans="1:11" ht="16.5">
      <c r="A11" s="190"/>
      <c r="B11" s="19" t="s">
        <v>6</v>
      </c>
      <c r="C11" s="67">
        <f t="shared" si="3"/>
        <v>99611</v>
      </c>
      <c r="D11" s="68">
        <f t="shared" si="4"/>
        <v>36091</v>
      </c>
      <c r="E11" s="69">
        <f t="shared" si="0"/>
        <v>36.2319422553734</v>
      </c>
      <c r="F11" s="68">
        <v>97079</v>
      </c>
      <c r="G11" s="68">
        <v>35100</v>
      </c>
      <c r="H11" s="69">
        <f t="shared" si="1"/>
        <v>36.156120273179575</v>
      </c>
      <c r="I11" s="68">
        <v>2532</v>
      </c>
      <c r="J11" s="68">
        <v>991</v>
      </c>
      <c r="K11" s="69">
        <f t="shared" si="2"/>
        <v>39.1390205371248</v>
      </c>
    </row>
    <row r="12" spans="1:11" ht="16.5">
      <c r="A12" s="189" t="s">
        <v>9</v>
      </c>
      <c r="B12" s="19" t="s">
        <v>5</v>
      </c>
      <c r="C12" s="67">
        <f t="shared" si="3"/>
        <v>112476</v>
      </c>
      <c r="D12" s="68">
        <f t="shared" si="4"/>
        <v>50920</v>
      </c>
      <c r="E12" s="69">
        <f t="shared" si="0"/>
        <v>45.27188022333654</v>
      </c>
      <c r="F12" s="68">
        <v>109610</v>
      </c>
      <c r="G12" s="68">
        <v>49457</v>
      </c>
      <c r="H12" s="69">
        <f t="shared" si="1"/>
        <v>45.12088313110117</v>
      </c>
      <c r="I12" s="68">
        <v>2866</v>
      </c>
      <c r="J12" s="68">
        <v>1463</v>
      </c>
      <c r="K12" s="69">
        <f t="shared" si="2"/>
        <v>51.04675505931612</v>
      </c>
    </row>
    <row r="13" spans="1:11" ht="16.5">
      <c r="A13" s="190"/>
      <c r="B13" s="19" t="s">
        <v>6</v>
      </c>
      <c r="C13" s="67">
        <f t="shared" si="3"/>
        <v>101206</v>
      </c>
      <c r="D13" s="68">
        <f t="shared" si="4"/>
        <v>46413</v>
      </c>
      <c r="E13" s="69">
        <f t="shared" si="0"/>
        <v>45.85992925320633</v>
      </c>
      <c r="F13" s="68">
        <v>98848</v>
      </c>
      <c r="G13" s="68">
        <v>45142</v>
      </c>
      <c r="H13" s="69">
        <f t="shared" si="1"/>
        <v>45.66809647134995</v>
      </c>
      <c r="I13" s="68">
        <v>2358</v>
      </c>
      <c r="J13" s="68">
        <v>1271</v>
      </c>
      <c r="K13" s="69">
        <f t="shared" si="2"/>
        <v>53.90161153519932</v>
      </c>
    </row>
    <row r="14" spans="1:11" ht="16.5">
      <c r="A14" s="189" t="s">
        <v>10</v>
      </c>
      <c r="B14" s="19" t="s">
        <v>5</v>
      </c>
      <c r="C14" s="67">
        <f t="shared" si="3"/>
        <v>119865</v>
      </c>
      <c r="D14" s="68">
        <f t="shared" si="4"/>
        <v>63081</v>
      </c>
      <c r="E14" s="69">
        <f t="shared" si="0"/>
        <v>52.62670504317357</v>
      </c>
      <c r="F14" s="68">
        <v>117031</v>
      </c>
      <c r="G14" s="68">
        <v>61450</v>
      </c>
      <c r="H14" s="69">
        <f t="shared" si="1"/>
        <v>52.50745528962412</v>
      </c>
      <c r="I14" s="68">
        <v>2834</v>
      </c>
      <c r="J14" s="68">
        <v>1631</v>
      </c>
      <c r="K14" s="69">
        <f t="shared" si="2"/>
        <v>57.55116443189837</v>
      </c>
    </row>
    <row r="15" spans="1:11" ht="16.5">
      <c r="A15" s="190"/>
      <c r="B15" s="19" t="s">
        <v>6</v>
      </c>
      <c r="C15" s="67">
        <f t="shared" si="3"/>
        <v>109150</v>
      </c>
      <c r="D15" s="68">
        <f t="shared" si="4"/>
        <v>59070</v>
      </c>
      <c r="E15" s="69">
        <f t="shared" si="0"/>
        <v>54.118185982592756</v>
      </c>
      <c r="F15" s="68">
        <v>106844</v>
      </c>
      <c r="G15" s="68">
        <v>57635</v>
      </c>
      <c r="H15" s="69">
        <f t="shared" si="1"/>
        <v>53.94313204297855</v>
      </c>
      <c r="I15" s="68">
        <v>2306</v>
      </c>
      <c r="J15" s="68">
        <v>1435</v>
      </c>
      <c r="K15" s="69">
        <f t="shared" si="2"/>
        <v>62.228967909800524</v>
      </c>
    </row>
    <row r="16" spans="1:11" ht="16.5">
      <c r="A16" s="189" t="s">
        <v>11</v>
      </c>
      <c r="B16" s="19" t="s">
        <v>5</v>
      </c>
      <c r="C16" s="67">
        <f t="shared" si="3"/>
        <v>126199</v>
      </c>
      <c r="D16" s="68">
        <f t="shared" si="4"/>
        <v>73703</v>
      </c>
      <c r="E16" s="69">
        <f t="shared" si="0"/>
        <v>58.40220603966751</v>
      </c>
      <c r="F16" s="68">
        <v>123379</v>
      </c>
      <c r="G16" s="68">
        <v>71893</v>
      </c>
      <c r="H16" s="69">
        <f t="shared" si="1"/>
        <v>58.27004595595685</v>
      </c>
      <c r="I16" s="68">
        <v>2820</v>
      </c>
      <c r="J16" s="68">
        <v>1810</v>
      </c>
      <c r="K16" s="69">
        <f t="shared" si="2"/>
        <v>64.18439716312056</v>
      </c>
    </row>
    <row r="17" spans="1:11" ht="16.5">
      <c r="A17" s="190"/>
      <c r="B17" s="19" t="s">
        <v>6</v>
      </c>
      <c r="C17" s="67">
        <f t="shared" si="3"/>
        <v>115391</v>
      </c>
      <c r="D17" s="68">
        <f t="shared" si="4"/>
        <v>71171</v>
      </c>
      <c r="E17" s="69">
        <f t="shared" si="0"/>
        <v>61.678120477333586</v>
      </c>
      <c r="F17" s="68">
        <v>112976</v>
      </c>
      <c r="G17" s="68">
        <v>69524</v>
      </c>
      <c r="H17" s="69">
        <f t="shared" si="1"/>
        <v>61.5387338903838</v>
      </c>
      <c r="I17" s="68">
        <v>2415</v>
      </c>
      <c r="J17" s="68">
        <v>1647</v>
      </c>
      <c r="K17" s="69">
        <f t="shared" si="2"/>
        <v>68.19875776397517</v>
      </c>
    </row>
    <row r="18" spans="1:11" ht="16.5">
      <c r="A18" s="189" t="s">
        <v>12</v>
      </c>
      <c r="B18" s="19" t="s">
        <v>5</v>
      </c>
      <c r="C18" s="67">
        <f t="shared" si="3"/>
        <v>142716</v>
      </c>
      <c r="D18" s="68">
        <f t="shared" si="4"/>
        <v>90793</v>
      </c>
      <c r="E18" s="69">
        <f t="shared" si="0"/>
        <v>63.61795453908462</v>
      </c>
      <c r="F18" s="68">
        <v>139745</v>
      </c>
      <c r="G18" s="68">
        <v>88743</v>
      </c>
      <c r="H18" s="69">
        <f t="shared" si="1"/>
        <v>63.503524276360515</v>
      </c>
      <c r="I18" s="68">
        <v>2971</v>
      </c>
      <c r="J18" s="68">
        <v>2050</v>
      </c>
      <c r="K18" s="69">
        <f t="shared" si="2"/>
        <v>69.00033658700774</v>
      </c>
    </row>
    <row r="19" spans="1:11" ht="16.5">
      <c r="A19" s="190"/>
      <c r="B19" s="19" t="s">
        <v>6</v>
      </c>
      <c r="C19" s="70">
        <f t="shared" si="3"/>
        <v>131189</v>
      </c>
      <c r="D19" s="71">
        <f t="shared" si="4"/>
        <v>89244</v>
      </c>
      <c r="E19" s="72">
        <f t="shared" si="0"/>
        <v>68.02704495041505</v>
      </c>
      <c r="F19" s="71">
        <v>128604</v>
      </c>
      <c r="G19" s="71">
        <v>87406</v>
      </c>
      <c r="H19" s="72">
        <f t="shared" si="1"/>
        <v>67.9652265870424</v>
      </c>
      <c r="I19" s="71">
        <v>2585</v>
      </c>
      <c r="J19" s="71">
        <v>1838</v>
      </c>
      <c r="K19" s="72">
        <f t="shared" si="2"/>
        <v>71.10251450676982</v>
      </c>
    </row>
    <row r="20" spans="1:10" s="27" customFormat="1" ht="14.25">
      <c r="A20" s="26" t="s">
        <v>273</v>
      </c>
      <c r="B20" s="26"/>
      <c r="C20" s="26"/>
      <c r="D20" s="26"/>
      <c r="E20" s="26"/>
      <c r="F20" s="26"/>
      <c r="G20" s="26"/>
      <c r="H20" s="26"/>
      <c r="I20" s="26"/>
      <c r="J20" s="26"/>
    </row>
  </sheetData>
  <sheetProtection/>
  <mergeCells count="13">
    <mergeCell ref="A14:A15"/>
    <mergeCell ref="A16:A17"/>
    <mergeCell ref="A18:A19"/>
    <mergeCell ref="A5:A7"/>
    <mergeCell ref="A8:A9"/>
    <mergeCell ref="A10:A11"/>
    <mergeCell ref="A12:A13"/>
    <mergeCell ref="A1:K1"/>
    <mergeCell ref="B2:J2"/>
    <mergeCell ref="A3:B4"/>
    <mergeCell ref="C3:E3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16" customWidth="1"/>
    <col min="2" max="10" width="7.625" style="16" customWidth="1"/>
    <col min="11" max="16384" width="9.00390625" style="11" customWidth="1"/>
  </cols>
  <sheetData>
    <row r="1" spans="1:10" ht="18.75" customHeight="1">
      <c r="A1" s="181" t="s">
        <v>17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183" t="s">
        <v>195</v>
      </c>
      <c r="B2" s="183"/>
      <c r="C2" s="183"/>
      <c r="D2" s="183"/>
      <c r="E2" s="183"/>
      <c r="F2" s="183"/>
      <c r="G2" s="183"/>
      <c r="H2" s="183"/>
      <c r="I2" s="158" t="s">
        <v>275</v>
      </c>
      <c r="J2" s="158"/>
    </row>
    <row r="3" spans="1:10" s="13" customFormat="1" ht="16.5">
      <c r="A3" s="165" t="s">
        <v>0</v>
      </c>
      <c r="B3" s="184" t="s">
        <v>14</v>
      </c>
      <c r="C3" s="185"/>
      <c r="D3" s="186"/>
      <c r="E3" s="184" t="s">
        <v>1</v>
      </c>
      <c r="F3" s="185"/>
      <c r="G3" s="186"/>
      <c r="H3" s="184" t="s">
        <v>2</v>
      </c>
      <c r="I3" s="185"/>
      <c r="J3" s="185"/>
    </row>
    <row r="4" spans="1:10" s="15" customFormat="1" ht="22.5">
      <c r="A4" s="167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16</v>
      </c>
      <c r="B5" s="73">
        <f>E5+H5</f>
        <v>1291529</v>
      </c>
      <c r="C5" s="74">
        <f>F5+I5</f>
        <v>621328</v>
      </c>
      <c r="D5" s="75">
        <f aca="true" t="shared" si="0" ref="D5:D29">ROUND(C5/B5*100,2)</f>
        <v>48.11</v>
      </c>
      <c r="E5" s="74">
        <v>1258582</v>
      </c>
      <c r="F5" s="74">
        <v>604792</v>
      </c>
      <c r="G5" s="75">
        <f aca="true" t="shared" si="1" ref="G5:G29">ROUND(F5/E5*100,2)</f>
        <v>48.05</v>
      </c>
      <c r="H5" s="74">
        <v>32947</v>
      </c>
      <c r="I5" s="74">
        <v>16536</v>
      </c>
      <c r="J5" s="75">
        <f aca="true" t="shared" si="2" ref="J5:J14">ROUND(I5/H5*100,2)</f>
        <v>50.19</v>
      </c>
    </row>
    <row r="6" spans="1:10" ht="16.5">
      <c r="A6" s="40" t="s">
        <v>52</v>
      </c>
      <c r="B6" s="76">
        <f>E6+H6</f>
        <v>1287330</v>
      </c>
      <c r="C6" s="77">
        <f aca="true" t="shared" si="3" ref="C6:C29">F6+I6</f>
        <v>619466</v>
      </c>
      <c r="D6" s="78">
        <f t="shared" si="0"/>
        <v>48.12</v>
      </c>
      <c r="E6" s="77">
        <v>1254383</v>
      </c>
      <c r="F6" s="77">
        <v>602930</v>
      </c>
      <c r="G6" s="78">
        <f t="shared" si="1"/>
        <v>48.07</v>
      </c>
      <c r="H6" s="77">
        <v>32947</v>
      </c>
      <c r="I6" s="77">
        <v>16536</v>
      </c>
      <c r="J6" s="78">
        <f t="shared" si="2"/>
        <v>50.19</v>
      </c>
    </row>
    <row r="7" spans="1:10" ht="16.5">
      <c r="A7" s="41" t="s">
        <v>133</v>
      </c>
      <c r="B7" s="76">
        <f>E7+H7</f>
        <v>212749</v>
      </c>
      <c r="C7" s="77">
        <f t="shared" si="3"/>
        <v>108734</v>
      </c>
      <c r="D7" s="78">
        <f t="shared" si="0"/>
        <v>51.11</v>
      </c>
      <c r="E7" s="77">
        <v>205708</v>
      </c>
      <c r="F7" s="77">
        <v>105206</v>
      </c>
      <c r="G7" s="78">
        <f t="shared" si="1"/>
        <v>51.14</v>
      </c>
      <c r="H7" s="77">
        <v>7041</v>
      </c>
      <c r="I7" s="77">
        <v>3528</v>
      </c>
      <c r="J7" s="78">
        <f t="shared" si="2"/>
        <v>50.11</v>
      </c>
    </row>
    <row r="8" spans="1:10" ht="16.5">
      <c r="A8" s="41" t="s">
        <v>53</v>
      </c>
      <c r="B8" s="76">
        <f>E8+H8</f>
        <v>123096</v>
      </c>
      <c r="C8" s="77">
        <f t="shared" si="3"/>
        <v>62069</v>
      </c>
      <c r="D8" s="78">
        <f t="shared" si="0"/>
        <v>50.42</v>
      </c>
      <c r="E8" s="77">
        <v>112690</v>
      </c>
      <c r="F8" s="77">
        <v>57130</v>
      </c>
      <c r="G8" s="78">
        <f t="shared" si="1"/>
        <v>50.7</v>
      </c>
      <c r="H8" s="77">
        <v>10406</v>
      </c>
      <c r="I8" s="77">
        <v>4939</v>
      </c>
      <c r="J8" s="78">
        <f t="shared" si="2"/>
        <v>47.46</v>
      </c>
    </row>
    <row r="9" spans="1:10" ht="16.5">
      <c r="A9" s="41" t="s">
        <v>57</v>
      </c>
      <c r="B9" s="76">
        <f aca="true" t="shared" si="4" ref="B9:B29">E9+H9</f>
        <v>166036</v>
      </c>
      <c r="C9" s="77">
        <f t="shared" si="3"/>
        <v>85133</v>
      </c>
      <c r="D9" s="78">
        <f t="shared" si="0"/>
        <v>51.27</v>
      </c>
      <c r="E9" s="77">
        <v>160990</v>
      </c>
      <c r="F9" s="77">
        <v>82514</v>
      </c>
      <c r="G9" s="78">
        <f t="shared" si="1"/>
        <v>51.25</v>
      </c>
      <c r="H9" s="77">
        <v>5046</v>
      </c>
      <c r="I9" s="77">
        <v>2619</v>
      </c>
      <c r="J9" s="78">
        <f t="shared" si="2"/>
        <v>51.9</v>
      </c>
    </row>
    <row r="10" spans="1:10" ht="16.5">
      <c r="A10" s="41" t="s">
        <v>58</v>
      </c>
      <c r="B10" s="76">
        <f t="shared" si="4"/>
        <v>97149</v>
      </c>
      <c r="C10" s="77">
        <f t="shared" si="3"/>
        <v>46461</v>
      </c>
      <c r="D10" s="78">
        <f t="shared" si="0"/>
        <v>47.82</v>
      </c>
      <c r="E10" s="77">
        <v>95195</v>
      </c>
      <c r="F10" s="77">
        <v>45457</v>
      </c>
      <c r="G10" s="78">
        <f t="shared" si="1"/>
        <v>47.75</v>
      </c>
      <c r="H10" s="77">
        <v>1954</v>
      </c>
      <c r="I10" s="77">
        <v>1004</v>
      </c>
      <c r="J10" s="78">
        <f t="shared" si="2"/>
        <v>51.38</v>
      </c>
    </row>
    <row r="11" spans="1:10" ht="16.5">
      <c r="A11" s="41" t="s">
        <v>18</v>
      </c>
      <c r="B11" s="76">
        <f t="shared" si="4"/>
        <v>144584</v>
      </c>
      <c r="C11" s="77">
        <f t="shared" si="3"/>
        <v>70005</v>
      </c>
      <c r="D11" s="78">
        <f t="shared" si="0"/>
        <v>48.42</v>
      </c>
      <c r="E11" s="77">
        <v>143795</v>
      </c>
      <c r="F11" s="77">
        <v>69669</v>
      </c>
      <c r="G11" s="78">
        <f t="shared" si="1"/>
        <v>48.45</v>
      </c>
      <c r="H11" s="77">
        <v>789</v>
      </c>
      <c r="I11" s="77">
        <v>336</v>
      </c>
      <c r="J11" s="78">
        <f t="shared" si="2"/>
        <v>42.59</v>
      </c>
    </row>
    <row r="12" spans="1:10" ht="16.5">
      <c r="A12" s="41" t="s">
        <v>28</v>
      </c>
      <c r="B12" s="76">
        <f t="shared" si="4"/>
        <v>24873</v>
      </c>
      <c r="C12" s="77">
        <f t="shared" si="3"/>
        <v>10525</v>
      </c>
      <c r="D12" s="78">
        <f t="shared" si="0"/>
        <v>42.31</v>
      </c>
      <c r="E12" s="77">
        <v>24675</v>
      </c>
      <c r="F12" s="77">
        <v>10433</v>
      </c>
      <c r="G12" s="78">
        <f t="shared" si="1"/>
        <v>42.28</v>
      </c>
      <c r="H12" s="77">
        <v>198</v>
      </c>
      <c r="I12" s="77">
        <v>92</v>
      </c>
      <c r="J12" s="78">
        <f t="shared" si="2"/>
        <v>46.46</v>
      </c>
    </row>
    <row r="13" spans="1:10" ht="16.5">
      <c r="A13" s="41" t="s">
        <v>29</v>
      </c>
      <c r="B13" s="76">
        <f t="shared" si="4"/>
        <v>134926</v>
      </c>
      <c r="C13" s="77">
        <f t="shared" si="3"/>
        <v>66015</v>
      </c>
      <c r="D13" s="78">
        <f t="shared" si="0"/>
        <v>48.93</v>
      </c>
      <c r="E13" s="77">
        <v>133769</v>
      </c>
      <c r="F13" s="77">
        <v>65382</v>
      </c>
      <c r="G13" s="78">
        <f t="shared" si="1"/>
        <v>48.88</v>
      </c>
      <c r="H13" s="77">
        <v>1157</v>
      </c>
      <c r="I13" s="77">
        <v>633</v>
      </c>
      <c r="J13" s="78">
        <f t="shared" si="2"/>
        <v>54.71</v>
      </c>
    </row>
    <row r="14" spans="1:10" ht="16.5">
      <c r="A14" s="41" t="s">
        <v>30</v>
      </c>
      <c r="B14" s="76">
        <f t="shared" si="4"/>
        <v>36479</v>
      </c>
      <c r="C14" s="77">
        <f t="shared" si="3"/>
        <v>16914</v>
      </c>
      <c r="D14" s="78">
        <f t="shared" si="0"/>
        <v>46.37</v>
      </c>
      <c r="E14" s="77">
        <v>35260</v>
      </c>
      <c r="F14" s="77">
        <v>16023</v>
      </c>
      <c r="G14" s="78">
        <f t="shared" si="1"/>
        <v>45.44</v>
      </c>
      <c r="H14" s="77">
        <v>1219</v>
      </c>
      <c r="I14" s="77">
        <v>891</v>
      </c>
      <c r="J14" s="78">
        <f t="shared" si="2"/>
        <v>73.09</v>
      </c>
    </row>
    <row r="15" spans="1:10" ht="16.5">
      <c r="A15" s="41" t="s">
        <v>31</v>
      </c>
      <c r="B15" s="76">
        <f t="shared" si="4"/>
        <v>32198</v>
      </c>
      <c r="C15" s="77">
        <f t="shared" si="3"/>
        <v>13819</v>
      </c>
      <c r="D15" s="78">
        <f t="shared" si="0"/>
        <v>42.92</v>
      </c>
      <c r="E15" s="77">
        <v>32198</v>
      </c>
      <c r="F15" s="77">
        <v>13819</v>
      </c>
      <c r="G15" s="78">
        <f t="shared" si="1"/>
        <v>42.92</v>
      </c>
      <c r="H15" s="77">
        <v>0</v>
      </c>
      <c r="I15" s="77">
        <v>0</v>
      </c>
      <c r="J15" s="78">
        <v>0</v>
      </c>
    </row>
    <row r="16" spans="1:10" ht="16.5">
      <c r="A16" s="41" t="s">
        <v>32</v>
      </c>
      <c r="B16" s="76">
        <f t="shared" si="4"/>
        <v>75682</v>
      </c>
      <c r="C16" s="77">
        <f t="shared" si="3"/>
        <v>38911</v>
      </c>
      <c r="D16" s="78">
        <f t="shared" si="0"/>
        <v>51.41</v>
      </c>
      <c r="E16" s="77">
        <v>75682</v>
      </c>
      <c r="F16" s="77">
        <v>38911</v>
      </c>
      <c r="G16" s="78">
        <f t="shared" si="1"/>
        <v>51.41</v>
      </c>
      <c r="H16" s="77">
        <v>0</v>
      </c>
      <c r="I16" s="77">
        <v>0</v>
      </c>
      <c r="J16" s="78">
        <v>0</v>
      </c>
    </row>
    <row r="17" spans="1:10" ht="16.5">
      <c r="A17" s="41" t="s">
        <v>33</v>
      </c>
      <c r="B17" s="76">
        <f t="shared" si="4"/>
        <v>28531</v>
      </c>
      <c r="C17" s="77">
        <f t="shared" si="3"/>
        <v>11688</v>
      </c>
      <c r="D17" s="78">
        <f t="shared" si="0"/>
        <v>40.97</v>
      </c>
      <c r="E17" s="77">
        <v>27518</v>
      </c>
      <c r="F17" s="77">
        <v>11175</v>
      </c>
      <c r="G17" s="78">
        <f t="shared" si="1"/>
        <v>40.61</v>
      </c>
      <c r="H17" s="77">
        <v>1013</v>
      </c>
      <c r="I17" s="77">
        <v>513</v>
      </c>
      <c r="J17" s="78">
        <f>ROUND(I17/H17*100,2)</f>
        <v>50.64</v>
      </c>
    </row>
    <row r="18" spans="1:10" ht="16.5">
      <c r="A18" s="41" t="s">
        <v>34</v>
      </c>
      <c r="B18" s="76">
        <f t="shared" si="4"/>
        <v>39561</v>
      </c>
      <c r="C18" s="77">
        <f t="shared" si="3"/>
        <v>17113</v>
      </c>
      <c r="D18" s="78">
        <f t="shared" si="0"/>
        <v>43.26</v>
      </c>
      <c r="E18" s="77">
        <v>38604</v>
      </c>
      <c r="F18" s="77">
        <v>16609</v>
      </c>
      <c r="G18" s="78">
        <f t="shared" si="1"/>
        <v>43.02</v>
      </c>
      <c r="H18" s="77">
        <v>957</v>
      </c>
      <c r="I18" s="77">
        <v>504</v>
      </c>
      <c r="J18" s="78">
        <f>ROUND(I18/H18*100,2)</f>
        <v>52.66</v>
      </c>
    </row>
    <row r="19" spans="1:10" ht="16.5">
      <c r="A19" s="41" t="s">
        <v>35</v>
      </c>
      <c r="B19" s="76">
        <f t="shared" si="4"/>
        <v>26184</v>
      </c>
      <c r="C19" s="77">
        <f t="shared" si="3"/>
        <v>10716</v>
      </c>
      <c r="D19" s="78">
        <f t="shared" si="0"/>
        <v>40.93</v>
      </c>
      <c r="E19" s="77">
        <v>26184</v>
      </c>
      <c r="F19" s="77">
        <v>10716</v>
      </c>
      <c r="G19" s="78">
        <f t="shared" si="1"/>
        <v>40.93</v>
      </c>
      <c r="H19" s="77">
        <v>0</v>
      </c>
      <c r="I19" s="77">
        <v>0</v>
      </c>
      <c r="J19" s="78">
        <v>0</v>
      </c>
    </row>
    <row r="20" spans="1:10" ht="16.5">
      <c r="A20" s="41" t="s">
        <v>37</v>
      </c>
      <c r="B20" s="76">
        <f t="shared" si="4"/>
        <v>44468</v>
      </c>
      <c r="C20" s="77">
        <f t="shared" si="3"/>
        <v>16408</v>
      </c>
      <c r="D20" s="78">
        <f t="shared" si="0"/>
        <v>36.9</v>
      </c>
      <c r="E20" s="77">
        <v>44468</v>
      </c>
      <c r="F20" s="77">
        <v>16408</v>
      </c>
      <c r="G20" s="78">
        <f t="shared" si="1"/>
        <v>36.9</v>
      </c>
      <c r="H20" s="77">
        <v>0</v>
      </c>
      <c r="I20" s="77">
        <v>0</v>
      </c>
      <c r="J20" s="78">
        <v>0</v>
      </c>
    </row>
    <row r="21" spans="1:10" ht="16.5">
      <c r="A21" s="41" t="s">
        <v>38</v>
      </c>
      <c r="B21" s="76">
        <f t="shared" si="4"/>
        <v>12437</v>
      </c>
      <c r="C21" s="77">
        <f t="shared" si="3"/>
        <v>3689</v>
      </c>
      <c r="D21" s="78">
        <f t="shared" si="0"/>
        <v>29.66</v>
      </c>
      <c r="E21" s="77">
        <v>12381</v>
      </c>
      <c r="F21" s="77">
        <v>3657</v>
      </c>
      <c r="G21" s="78">
        <f t="shared" si="1"/>
        <v>29.54</v>
      </c>
      <c r="H21" s="77">
        <v>56</v>
      </c>
      <c r="I21" s="77">
        <v>32</v>
      </c>
      <c r="J21" s="78">
        <f>ROUND(I21/H21*100,2)</f>
        <v>57.14</v>
      </c>
    </row>
    <row r="22" spans="1:10" ht="16.5">
      <c r="A22" s="41" t="s">
        <v>39</v>
      </c>
      <c r="B22" s="76">
        <f t="shared" si="4"/>
        <v>17972</v>
      </c>
      <c r="C22" s="77">
        <f t="shared" si="3"/>
        <v>6784</v>
      </c>
      <c r="D22" s="78">
        <f t="shared" si="0"/>
        <v>37.75</v>
      </c>
      <c r="E22" s="77">
        <v>16981</v>
      </c>
      <c r="F22" s="77">
        <v>6435</v>
      </c>
      <c r="G22" s="78">
        <f t="shared" si="1"/>
        <v>37.9</v>
      </c>
      <c r="H22" s="77">
        <v>991</v>
      </c>
      <c r="I22" s="77">
        <v>349</v>
      </c>
      <c r="J22" s="78">
        <f>ROUND(I22/H22*100,2)</f>
        <v>35.22</v>
      </c>
    </row>
    <row r="23" spans="1:10" ht="16.5">
      <c r="A23" s="41" t="s">
        <v>40</v>
      </c>
      <c r="B23" s="76">
        <f t="shared" si="4"/>
        <v>4463</v>
      </c>
      <c r="C23" s="77">
        <f t="shared" si="3"/>
        <v>1893</v>
      </c>
      <c r="D23" s="78">
        <f t="shared" si="0"/>
        <v>42.42</v>
      </c>
      <c r="E23" s="77">
        <v>4463</v>
      </c>
      <c r="F23" s="77">
        <v>1893</v>
      </c>
      <c r="G23" s="78">
        <f t="shared" si="1"/>
        <v>42.42</v>
      </c>
      <c r="H23" s="77">
        <v>0</v>
      </c>
      <c r="I23" s="77">
        <v>0</v>
      </c>
      <c r="J23" s="78">
        <v>0</v>
      </c>
    </row>
    <row r="24" spans="1:10" ht="16.5">
      <c r="A24" s="41" t="s">
        <v>41</v>
      </c>
      <c r="B24" s="76">
        <f t="shared" si="4"/>
        <v>18841</v>
      </c>
      <c r="C24" s="77">
        <f t="shared" si="3"/>
        <v>9126</v>
      </c>
      <c r="D24" s="78">
        <f t="shared" si="0"/>
        <v>48.44</v>
      </c>
      <c r="E24" s="77">
        <v>17902</v>
      </c>
      <c r="F24" s="77">
        <v>8640</v>
      </c>
      <c r="G24" s="78">
        <f t="shared" si="1"/>
        <v>48.26</v>
      </c>
      <c r="H24" s="77">
        <v>939</v>
      </c>
      <c r="I24" s="77">
        <v>486</v>
      </c>
      <c r="J24" s="78">
        <f>ROUND(I24/H24*100,2)</f>
        <v>51.76</v>
      </c>
    </row>
    <row r="25" spans="1:10" ht="16.5">
      <c r="A25" s="41" t="s">
        <v>42</v>
      </c>
      <c r="B25" s="76">
        <f t="shared" si="4"/>
        <v>29696</v>
      </c>
      <c r="C25" s="77">
        <f t="shared" si="3"/>
        <v>14324</v>
      </c>
      <c r="D25" s="78">
        <f t="shared" si="0"/>
        <v>48.24</v>
      </c>
      <c r="E25" s="77">
        <v>28515</v>
      </c>
      <c r="F25" s="77">
        <v>13714</v>
      </c>
      <c r="G25" s="78">
        <f t="shared" si="1"/>
        <v>48.09</v>
      </c>
      <c r="H25" s="77">
        <v>1181</v>
      </c>
      <c r="I25" s="77">
        <v>610</v>
      </c>
      <c r="J25" s="78">
        <f>ROUND(I25/H25*100,2)</f>
        <v>51.65</v>
      </c>
    </row>
    <row r="26" spans="1:10" ht="16.5">
      <c r="A26" s="41" t="s">
        <v>43</v>
      </c>
      <c r="B26" s="76">
        <f t="shared" si="4"/>
        <v>17405</v>
      </c>
      <c r="C26" s="77">
        <f t="shared" si="3"/>
        <v>9139</v>
      </c>
      <c r="D26" s="78">
        <f t="shared" si="0"/>
        <v>52.51</v>
      </c>
      <c r="E26" s="77">
        <v>17405</v>
      </c>
      <c r="F26" s="77">
        <v>9139</v>
      </c>
      <c r="G26" s="78">
        <f t="shared" si="1"/>
        <v>52.51</v>
      </c>
      <c r="H26" s="77">
        <v>0</v>
      </c>
      <c r="I26" s="77">
        <v>0</v>
      </c>
      <c r="J26" s="78">
        <v>0</v>
      </c>
    </row>
    <row r="27" spans="1:10" ht="16.5">
      <c r="A27" s="42" t="s">
        <v>19</v>
      </c>
      <c r="B27" s="76">
        <f t="shared" si="4"/>
        <v>4199</v>
      </c>
      <c r="C27" s="77">
        <f t="shared" si="3"/>
        <v>1862</v>
      </c>
      <c r="D27" s="78">
        <f t="shared" si="0"/>
        <v>44.34</v>
      </c>
      <c r="E27" s="77">
        <v>4199</v>
      </c>
      <c r="F27" s="77">
        <v>1862</v>
      </c>
      <c r="G27" s="78">
        <f t="shared" si="1"/>
        <v>44.34</v>
      </c>
      <c r="H27" s="77">
        <v>0</v>
      </c>
      <c r="I27" s="77">
        <v>0</v>
      </c>
      <c r="J27" s="78">
        <v>0</v>
      </c>
    </row>
    <row r="28" spans="1:10" ht="16.5">
      <c r="A28" s="41" t="s">
        <v>44</v>
      </c>
      <c r="B28" s="76">
        <f t="shared" si="4"/>
        <v>3715</v>
      </c>
      <c r="C28" s="77">
        <f t="shared" si="3"/>
        <v>1649</v>
      </c>
      <c r="D28" s="78">
        <f t="shared" si="0"/>
        <v>44.39</v>
      </c>
      <c r="E28" s="77">
        <v>3715</v>
      </c>
      <c r="F28" s="77">
        <v>1649</v>
      </c>
      <c r="G28" s="78">
        <f t="shared" si="1"/>
        <v>44.39</v>
      </c>
      <c r="H28" s="77">
        <v>0</v>
      </c>
      <c r="I28" s="77">
        <v>0</v>
      </c>
      <c r="J28" s="78">
        <v>0</v>
      </c>
    </row>
    <row r="29" spans="1:10" ht="16.5">
      <c r="A29" s="37" t="s">
        <v>45</v>
      </c>
      <c r="B29" s="79">
        <f t="shared" si="4"/>
        <v>484</v>
      </c>
      <c r="C29" s="80">
        <f t="shared" si="3"/>
        <v>213</v>
      </c>
      <c r="D29" s="81">
        <f t="shared" si="0"/>
        <v>44.01</v>
      </c>
      <c r="E29" s="80">
        <v>484</v>
      </c>
      <c r="F29" s="80">
        <v>213</v>
      </c>
      <c r="G29" s="81">
        <f t="shared" si="1"/>
        <v>44.01</v>
      </c>
      <c r="H29" s="80">
        <v>0</v>
      </c>
      <c r="I29" s="80">
        <v>0</v>
      </c>
      <c r="J29" s="81">
        <v>0</v>
      </c>
    </row>
    <row r="30" spans="1:10" s="27" customFormat="1" ht="14.25">
      <c r="A30" s="26" t="s">
        <v>273</v>
      </c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16" customWidth="1"/>
    <col min="4" max="4" width="10.375" style="16" customWidth="1"/>
    <col min="5" max="5" width="13.375" style="16" customWidth="1"/>
    <col min="6" max="6" width="9.00390625" style="16" customWidth="1"/>
    <col min="7" max="7" width="10.375" style="16" customWidth="1"/>
    <col min="8" max="8" width="13.375" style="16" customWidth="1"/>
    <col min="9" max="9" width="9.00390625" style="16" customWidth="1"/>
    <col min="10" max="10" width="10.375" style="16" customWidth="1"/>
    <col min="11" max="11" width="13.375" style="16" customWidth="1"/>
    <col min="12" max="16384" width="9.00390625" style="11" customWidth="1"/>
  </cols>
  <sheetData>
    <row r="1" spans="1:11" s="18" customFormat="1" ht="19.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8" customFormat="1" ht="19.5" customHeight="1">
      <c r="A2" s="17"/>
      <c r="B2" s="188" t="s">
        <v>196</v>
      </c>
      <c r="C2" s="188"/>
      <c r="D2" s="188"/>
      <c r="E2" s="188"/>
      <c r="F2" s="188"/>
      <c r="G2" s="188"/>
      <c r="H2" s="188"/>
      <c r="I2" s="188"/>
      <c r="J2" s="188"/>
      <c r="K2" s="146" t="s">
        <v>276</v>
      </c>
    </row>
    <row r="3" spans="1:11" ht="16.5">
      <c r="A3" s="164" t="s">
        <v>283</v>
      </c>
      <c r="B3" s="165"/>
      <c r="C3" s="184" t="s">
        <v>16</v>
      </c>
      <c r="D3" s="185"/>
      <c r="E3" s="186"/>
      <c r="F3" s="184" t="s">
        <v>1</v>
      </c>
      <c r="G3" s="185"/>
      <c r="H3" s="186"/>
      <c r="I3" s="184" t="s">
        <v>2</v>
      </c>
      <c r="J3" s="185"/>
      <c r="K3" s="185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1" ht="16.5">
      <c r="A5" s="189" t="s">
        <v>16</v>
      </c>
      <c r="B5" s="19" t="s">
        <v>4</v>
      </c>
      <c r="C5" s="64">
        <f>F5+I5</f>
        <v>1291529</v>
      </c>
      <c r="D5" s="65">
        <f>G5+J5</f>
        <v>621328</v>
      </c>
      <c r="E5" s="66">
        <f aca="true" t="shared" si="0" ref="E5:E19">D5/C5*100</f>
        <v>48.107940278538074</v>
      </c>
      <c r="F5" s="65">
        <v>1258582</v>
      </c>
      <c r="G5" s="65">
        <v>604792</v>
      </c>
      <c r="H5" s="66">
        <f aca="true" t="shared" si="1" ref="H5:H19">G5/F5*100</f>
        <v>48.05344427299929</v>
      </c>
      <c r="I5" s="65">
        <v>32947</v>
      </c>
      <c r="J5" s="65">
        <v>16536</v>
      </c>
      <c r="K5" s="66">
        <f aca="true" t="shared" si="2" ref="K5:K19">J5/I5*100</f>
        <v>50.189698606853426</v>
      </c>
    </row>
    <row r="6" spans="1:11" ht="16.5">
      <c r="A6" s="191"/>
      <c r="B6" s="19" t="s">
        <v>5</v>
      </c>
      <c r="C6" s="67">
        <f aca="true" t="shared" si="3" ref="C6:D19">F6+I6</f>
        <v>675562</v>
      </c>
      <c r="D6" s="68">
        <f t="shared" si="3"/>
        <v>319753</v>
      </c>
      <c r="E6" s="69">
        <f t="shared" si="0"/>
        <v>47.331407035919725</v>
      </c>
      <c r="F6" s="68">
        <v>657822</v>
      </c>
      <c r="G6" s="68">
        <v>310989</v>
      </c>
      <c r="H6" s="69">
        <f t="shared" si="1"/>
        <v>47.275554785337064</v>
      </c>
      <c r="I6" s="68">
        <v>17740</v>
      </c>
      <c r="J6" s="68">
        <v>8764</v>
      </c>
      <c r="K6" s="69">
        <f t="shared" si="2"/>
        <v>49.40248027057497</v>
      </c>
    </row>
    <row r="7" spans="1:11" ht="16.5">
      <c r="A7" s="192"/>
      <c r="B7" s="19" t="s">
        <v>6</v>
      </c>
      <c r="C7" s="67">
        <f t="shared" si="3"/>
        <v>615967</v>
      </c>
      <c r="D7" s="68">
        <f t="shared" si="3"/>
        <v>301575</v>
      </c>
      <c r="E7" s="69">
        <f t="shared" si="0"/>
        <v>48.95960335537456</v>
      </c>
      <c r="F7" s="68">
        <v>600760</v>
      </c>
      <c r="G7" s="68">
        <v>293803</v>
      </c>
      <c r="H7" s="69">
        <f t="shared" si="1"/>
        <v>48.90522005459751</v>
      </c>
      <c r="I7" s="68">
        <v>15207</v>
      </c>
      <c r="J7" s="68">
        <v>7772</v>
      </c>
      <c r="K7" s="69">
        <f t="shared" si="2"/>
        <v>51.10804234891826</v>
      </c>
    </row>
    <row r="8" spans="1:11" ht="16.5">
      <c r="A8" s="189" t="s">
        <v>7</v>
      </c>
      <c r="B8" s="19" t="s">
        <v>5</v>
      </c>
      <c r="C8" s="67">
        <f t="shared" si="3"/>
        <v>103216</v>
      </c>
      <c r="D8" s="68">
        <f t="shared" si="3"/>
        <v>27649</v>
      </c>
      <c r="E8" s="69">
        <f t="shared" si="0"/>
        <v>26.78751356378856</v>
      </c>
      <c r="F8" s="68">
        <v>100074</v>
      </c>
      <c r="G8" s="68">
        <v>26827</v>
      </c>
      <c r="H8" s="69">
        <f t="shared" si="1"/>
        <v>26.807162699602294</v>
      </c>
      <c r="I8" s="68">
        <v>3142</v>
      </c>
      <c r="J8" s="68">
        <v>822</v>
      </c>
      <c r="K8" s="69">
        <f t="shared" si="2"/>
        <v>26.16168045830681</v>
      </c>
    </row>
    <row r="9" spans="1:11" ht="16.5">
      <c r="A9" s="190"/>
      <c r="B9" s="19" t="s">
        <v>6</v>
      </c>
      <c r="C9" s="67">
        <f t="shared" si="3"/>
        <v>94641</v>
      </c>
      <c r="D9" s="68">
        <f t="shared" si="3"/>
        <v>26372</v>
      </c>
      <c r="E9" s="69">
        <f t="shared" si="0"/>
        <v>27.86530150780317</v>
      </c>
      <c r="F9" s="68">
        <v>91762</v>
      </c>
      <c r="G9" s="68">
        <v>25635</v>
      </c>
      <c r="H9" s="69">
        <f t="shared" si="1"/>
        <v>27.936400688738257</v>
      </c>
      <c r="I9" s="68">
        <v>2879</v>
      </c>
      <c r="J9" s="68">
        <v>737</v>
      </c>
      <c r="K9" s="69">
        <f t="shared" si="2"/>
        <v>25.59916637721431</v>
      </c>
    </row>
    <row r="10" spans="1:11" ht="16.5">
      <c r="A10" s="189" t="s">
        <v>8</v>
      </c>
      <c r="B10" s="19" t="s">
        <v>5</v>
      </c>
      <c r="C10" s="67">
        <f t="shared" si="3"/>
        <v>105300</v>
      </c>
      <c r="D10" s="68">
        <f t="shared" si="3"/>
        <v>36862</v>
      </c>
      <c r="E10" s="69">
        <f t="shared" si="0"/>
        <v>35.00664767331434</v>
      </c>
      <c r="F10" s="68">
        <v>102162</v>
      </c>
      <c r="G10" s="68">
        <v>35665</v>
      </c>
      <c r="H10" s="69">
        <f t="shared" si="1"/>
        <v>34.9102405982655</v>
      </c>
      <c r="I10" s="68">
        <v>3138</v>
      </c>
      <c r="J10" s="68">
        <v>1197</v>
      </c>
      <c r="K10" s="69">
        <f t="shared" si="2"/>
        <v>38.1453154875717</v>
      </c>
    </row>
    <row r="11" spans="1:11" ht="16.5">
      <c r="A11" s="190"/>
      <c r="B11" s="19" t="s">
        <v>6</v>
      </c>
      <c r="C11" s="67">
        <f t="shared" si="3"/>
        <v>95628</v>
      </c>
      <c r="D11" s="68">
        <f t="shared" si="3"/>
        <v>33574</v>
      </c>
      <c r="E11" s="69">
        <f t="shared" si="0"/>
        <v>35.10896390178609</v>
      </c>
      <c r="F11" s="68">
        <v>92986</v>
      </c>
      <c r="G11" s="68">
        <v>32530</v>
      </c>
      <c r="H11" s="69">
        <f t="shared" si="1"/>
        <v>34.98376099627901</v>
      </c>
      <c r="I11" s="68">
        <v>2642</v>
      </c>
      <c r="J11" s="68">
        <v>1044</v>
      </c>
      <c r="K11" s="69">
        <f t="shared" si="2"/>
        <v>39.51551854655564</v>
      </c>
    </row>
    <row r="12" spans="1:11" ht="16.5">
      <c r="A12" s="189" t="s">
        <v>9</v>
      </c>
      <c r="B12" s="19" t="s">
        <v>5</v>
      </c>
      <c r="C12" s="67">
        <f t="shared" si="3"/>
        <v>108316</v>
      </c>
      <c r="D12" s="68">
        <f t="shared" si="3"/>
        <v>47740</v>
      </c>
      <c r="E12" s="69">
        <f t="shared" si="0"/>
        <v>44.07474426677499</v>
      </c>
      <c r="F12" s="68">
        <v>105341</v>
      </c>
      <c r="G12" s="68">
        <v>46311</v>
      </c>
      <c r="H12" s="69">
        <f t="shared" si="1"/>
        <v>43.96293940630903</v>
      </c>
      <c r="I12" s="68">
        <v>2975</v>
      </c>
      <c r="J12" s="68">
        <v>1429</v>
      </c>
      <c r="K12" s="69">
        <f t="shared" si="2"/>
        <v>48.03361344537815</v>
      </c>
    </row>
    <row r="13" spans="1:11" ht="16.5">
      <c r="A13" s="190"/>
      <c r="B13" s="19" t="s">
        <v>6</v>
      </c>
      <c r="C13" s="67">
        <f t="shared" si="3"/>
        <v>99646</v>
      </c>
      <c r="D13" s="68">
        <f t="shared" si="3"/>
        <v>44106</v>
      </c>
      <c r="E13" s="69">
        <f t="shared" si="0"/>
        <v>44.26268992232503</v>
      </c>
      <c r="F13" s="68">
        <v>97118</v>
      </c>
      <c r="G13" s="68">
        <v>42861</v>
      </c>
      <c r="H13" s="69">
        <f t="shared" si="1"/>
        <v>44.132910480034596</v>
      </c>
      <c r="I13" s="68">
        <v>2528</v>
      </c>
      <c r="J13" s="68">
        <v>1245</v>
      </c>
      <c r="K13" s="69">
        <f t="shared" si="2"/>
        <v>49.24841772151899</v>
      </c>
    </row>
    <row r="14" spans="1:11" ht="16.5">
      <c r="A14" s="189" t="s">
        <v>10</v>
      </c>
      <c r="B14" s="19" t="s">
        <v>5</v>
      </c>
      <c r="C14" s="67">
        <f t="shared" si="3"/>
        <v>112481</v>
      </c>
      <c r="D14" s="68">
        <f t="shared" si="3"/>
        <v>58155</v>
      </c>
      <c r="E14" s="69">
        <f t="shared" si="0"/>
        <v>51.70206523768459</v>
      </c>
      <c r="F14" s="68">
        <v>109648</v>
      </c>
      <c r="G14" s="68">
        <v>56529</v>
      </c>
      <c r="H14" s="69">
        <f t="shared" si="1"/>
        <v>51.55497592295345</v>
      </c>
      <c r="I14" s="68">
        <v>2833</v>
      </c>
      <c r="J14" s="68">
        <v>1626</v>
      </c>
      <c r="K14" s="69">
        <f t="shared" si="2"/>
        <v>57.39498764560537</v>
      </c>
    </row>
    <row r="15" spans="1:11" ht="16.5">
      <c r="A15" s="190"/>
      <c r="B15" s="19" t="s">
        <v>6</v>
      </c>
      <c r="C15" s="67">
        <f t="shared" si="3"/>
        <v>101304</v>
      </c>
      <c r="D15" s="68">
        <f t="shared" si="3"/>
        <v>53591</v>
      </c>
      <c r="E15" s="69">
        <f t="shared" si="0"/>
        <v>52.90116875937771</v>
      </c>
      <c r="F15" s="68">
        <v>98937</v>
      </c>
      <c r="G15" s="68">
        <v>52162</v>
      </c>
      <c r="H15" s="69">
        <f t="shared" si="1"/>
        <v>52.72243953222758</v>
      </c>
      <c r="I15" s="68">
        <v>2367</v>
      </c>
      <c r="J15" s="68">
        <v>1429</v>
      </c>
      <c r="K15" s="69">
        <f t="shared" si="2"/>
        <v>60.37177862272919</v>
      </c>
    </row>
    <row r="16" spans="1:11" ht="16.5">
      <c r="A16" s="189" t="s">
        <v>11</v>
      </c>
      <c r="B16" s="19" t="s">
        <v>5</v>
      </c>
      <c r="C16" s="67">
        <f t="shared" si="3"/>
        <v>119918</v>
      </c>
      <c r="D16" s="68">
        <f t="shared" si="3"/>
        <v>69789</v>
      </c>
      <c r="E16" s="69">
        <f t="shared" si="0"/>
        <v>58.19726813322437</v>
      </c>
      <c r="F16" s="68">
        <v>117069</v>
      </c>
      <c r="G16" s="68">
        <v>68019</v>
      </c>
      <c r="H16" s="69">
        <f t="shared" si="1"/>
        <v>58.1016323706532</v>
      </c>
      <c r="I16" s="68">
        <v>2849</v>
      </c>
      <c r="J16" s="68">
        <v>1770</v>
      </c>
      <c r="K16" s="69">
        <f t="shared" si="2"/>
        <v>62.127062127062125</v>
      </c>
    </row>
    <row r="17" spans="1:11" ht="16.5">
      <c r="A17" s="190"/>
      <c r="B17" s="19" t="s">
        <v>6</v>
      </c>
      <c r="C17" s="67">
        <f t="shared" si="3"/>
        <v>109243</v>
      </c>
      <c r="D17" s="68">
        <f t="shared" si="3"/>
        <v>66608</v>
      </c>
      <c r="E17" s="69">
        <f t="shared" si="0"/>
        <v>60.972327746400225</v>
      </c>
      <c r="F17" s="68">
        <v>106887</v>
      </c>
      <c r="G17" s="68">
        <v>65054</v>
      </c>
      <c r="H17" s="69">
        <f t="shared" si="1"/>
        <v>60.862406092415355</v>
      </c>
      <c r="I17" s="68">
        <v>2356</v>
      </c>
      <c r="J17" s="68">
        <v>1554</v>
      </c>
      <c r="K17" s="69">
        <f t="shared" si="2"/>
        <v>65.95925297113752</v>
      </c>
    </row>
    <row r="18" spans="1:11" ht="16.5">
      <c r="A18" s="189" t="s">
        <v>12</v>
      </c>
      <c r="B18" s="19" t="s">
        <v>5</v>
      </c>
      <c r="C18" s="67">
        <f t="shared" si="3"/>
        <v>126331</v>
      </c>
      <c r="D18" s="68">
        <f t="shared" si="3"/>
        <v>79558</v>
      </c>
      <c r="E18" s="69">
        <f t="shared" si="0"/>
        <v>62.975833326736904</v>
      </c>
      <c r="F18" s="68">
        <v>123528</v>
      </c>
      <c r="G18" s="68">
        <v>77638</v>
      </c>
      <c r="H18" s="69">
        <f t="shared" si="1"/>
        <v>62.85052781555599</v>
      </c>
      <c r="I18" s="68">
        <v>2803</v>
      </c>
      <c r="J18" s="68">
        <v>1920</v>
      </c>
      <c r="K18" s="69">
        <f t="shared" si="2"/>
        <v>68.49803781662504</v>
      </c>
    </row>
    <row r="19" spans="1:11" ht="16.5">
      <c r="A19" s="190"/>
      <c r="B19" s="19" t="s">
        <v>6</v>
      </c>
      <c r="C19" s="70">
        <f t="shared" si="3"/>
        <v>115505</v>
      </c>
      <c r="D19" s="71">
        <f t="shared" si="3"/>
        <v>77324</v>
      </c>
      <c r="E19" s="72">
        <f t="shared" si="0"/>
        <v>66.94428812605516</v>
      </c>
      <c r="F19" s="71">
        <v>113070</v>
      </c>
      <c r="G19" s="71">
        <v>75561</v>
      </c>
      <c r="H19" s="72">
        <f t="shared" si="1"/>
        <v>66.8267444945609</v>
      </c>
      <c r="I19" s="71">
        <v>2435</v>
      </c>
      <c r="J19" s="71">
        <v>1763</v>
      </c>
      <c r="K19" s="72">
        <f t="shared" si="2"/>
        <v>72.40246406570841</v>
      </c>
    </row>
    <row r="20" spans="1:10" s="27" customFormat="1" ht="14.25">
      <c r="A20" s="26" t="s">
        <v>273</v>
      </c>
      <c r="B20" s="26"/>
      <c r="C20" s="26"/>
      <c r="D20" s="26"/>
      <c r="E20" s="26"/>
      <c r="F20" s="26"/>
      <c r="G20" s="26"/>
      <c r="H20" s="26"/>
      <c r="I20" s="26"/>
      <c r="J20" s="26"/>
    </row>
  </sheetData>
  <sheetProtection/>
  <mergeCells count="13">
    <mergeCell ref="A18:A19"/>
    <mergeCell ref="A5:A7"/>
    <mergeCell ref="A8:A9"/>
    <mergeCell ref="A10:A11"/>
    <mergeCell ref="A12:A13"/>
    <mergeCell ref="A14:A15"/>
    <mergeCell ref="A16:A17"/>
    <mergeCell ref="A1:K1"/>
    <mergeCell ref="B2:J2"/>
    <mergeCell ref="A3:B4"/>
    <mergeCell ref="C3:E3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16" customWidth="1"/>
    <col min="2" max="10" width="7.625" style="16" customWidth="1"/>
    <col min="11" max="16384" width="9.00390625" style="11" customWidth="1"/>
  </cols>
  <sheetData>
    <row r="1" spans="1:10" ht="18.75" customHeight="1">
      <c r="A1" s="181" t="s">
        <v>17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183" t="s">
        <v>197</v>
      </c>
      <c r="B2" s="183"/>
      <c r="C2" s="183"/>
      <c r="D2" s="183"/>
      <c r="E2" s="183"/>
      <c r="F2" s="183"/>
      <c r="G2" s="183"/>
      <c r="H2" s="183"/>
      <c r="I2" s="158" t="s">
        <v>275</v>
      </c>
      <c r="J2" s="158"/>
    </row>
    <row r="3" spans="1:10" s="13" customFormat="1" ht="16.5">
      <c r="A3" s="165" t="s">
        <v>0</v>
      </c>
      <c r="B3" s="184" t="s">
        <v>14</v>
      </c>
      <c r="C3" s="185"/>
      <c r="D3" s="186"/>
      <c r="E3" s="184" t="s">
        <v>1</v>
      </c>
      <c r="F3" s="185"/>
      <c r="G3" s="186"/>
      <c r="H3" s="184" t="s">
        <v>2</v>
      </c>
      <c r="I3" s="185"/>
      <c r="J3" s="185"/>
    </row>
    <row r="4" spans="1:10" s="15" customFormat="1" ht="22.5">
      <c r="A4" s="167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16</v>
      </c>
      <c r="B5" s="73">
        <v>1246849</v>
      </c>
      <c r="C5" s="74">
        <v>586669</v>
      </c>
      <c r="D5" s="75">
        <v>47.05212900680034</v>
      </c>
      <c r="E5" s="74">
        <v>1212646</v>
      </c>
      <c r="F5" s="74">
        <v>569640</v>
      </c>
      <c r="G5" s="75">
        <v>46.97496219011979</v>
      </c>
      <c r="H5" s="74">
        <v>34203</v>
      </c>
      <c r="I5" s="74">
        <v>17029</v>
      </c>
      <c r="J5" s="75">
        <v>49.78803028974067</v>
      </c>
    </row>
    <row r="6" spans="1:10" ht="16.5">
      <c r="A6" s="40" t="s">
        <v>52</v>
      </c>
      <c r="B6" s="76">
        <v>1242730</v>
      </c>
      <c r="C6" s="77">
        <v>584947</v>
      </c>
      <c r="D6" s="78">
        <v>47.06951630684058</v>
      </c>
      <c r="E6" s="77">
        <v>1208527</v>
      </c>
      <c r="F6" s="77">
        <v>567918</v>
      </c>
      <c r="G6" s="78">
        <v>46.992578568786634</v>
      </c>
      <c r="H6" s="77">
        <v>34203</v>
      </c>
      <c r="I6" s="77">
        <v>17029</v>
      </c>
      <c r="J6" s="78" t="s">
        <v>201</v>
      </c>
    </row>
    <row r="7" spans="1:10" ht="16.5">
      <c r="A7" s="41" t="s">
        <v>133</v>
      </c>
      <c r="B7" s="76">
        <v>206325</v>
      </c>
      <c r="C7" s="77">
        <v>102978</v>
      </c>
      <c r="D7" s="78">
        <v>49.910577971646674</v>
      </c>
      <c r="E7" s="77">
        <v>198818</v>
      </c>
      <c r="F7" s="77">
        <v>99304</v>
      </c>
      <c r="G7" s="78">
        <v>49.94718788037301</v>
      </c>
      <c r="H7" s="77">
        <v>7507</v>
      </c>
      <c r="I7" s="77">
        <v>3674</v>
      </c>
      <c r="J7" s="78" t="s">
        <v>202</v>
      </c>
    </row>
    <row r="8" spans="1:10" ht="16.5">
      <c r="A8" s="41" t="s">
        <v>53</v>
      </c>
      <c r="B8" s="76">
        <v>120263</v>
      </c>
      <c r="C8" s="77">
        <v>59455</v>
      </c>
      <c r="D8" s="78">
        <v>49.437482850086894</v>
      </c>
      <c r="E8" s="77">
        <v>109807</v>
      </c>
      <c r="F8" s="77">
        <v>54365</v>
      </c>
      <c r="G8" s="78">
        <v>49.509594106022384</v>
      </c>
      <c r="H8" s="77">
        <v>10456</v>
      </c>
      <c r="I8" s="77">
        <v>5090</v>
      </c>
      <c r="J8" s="78" t="s">
        <v>203</v>
      </c>
    </row>
    <row r="9" spans="1:10" ht="16.5">
      <c r="A9" s="41" t="s">
        <v>57</v>
      </c>
      <c r="B9" s="76">
        <v>160827</v>
      </c>
      <c r="C9" s="77">
        <v>79694</v>
      </c>
      <c r="D9" s="78">
        <v>49.552624870202145</v>
      </c>
      <c r="E9" s="77">
        <v>155537</v>
      </c>
      <c r="F9" s="77">
        <v>76905</v>
      </c>
      <c r="G9" s="78">
        <v>49.44482663289121</v>
      </c>
      <c r="H9" s="77">
        <v>5290</v>
      </c>
      <c r="I9" s="77">
        <v>2789</v>
      </c>
      <c r="J9" s="78" t="s">
        <v>204</v>
      </c>
    </row>
    <row r="10" spans="1:10" ht="16.5">
      <c r="A10" s="41" t="s">
        <v>58</v>
      </c>
      <c r="B10" s="76">
        <v>94186</v>
      </c>
      <c r="C10" s="77">
        <v>43744</v>
      </c>
      <c r="D10" s="78">
        <v>46.44426984902215</v>
      </c>
      <c r="E10" s="77">
        <v>92278</v>
      </c>
      <c r="F10" s="77">
        <v>42809</v>
      </c>
      <c r="G10" s="78">
        <v>46.39133921411387</v>
      </c>
      <c r="H10" s="77">
        <v>1908</v>
      </c>
      <c r="I10" s="77">
        <v>935</v>
      </c>
      <c r="J10" s="78" t="s">
        <v>205</v>
      </c>
    </row>
    <row r="11" spans="1:10" ht="16.5">
      <c r="A11" s="41" t="s">
        <v>18</v>
      </c>
      <c r="B11" s="76">
        <v>139169</v>
      </c>
      <c r="C11" s="77">
        <v>64634</v>
      </c>
      <c r="D11" s="78">
        <v>46.44281413245766</v>
      </c>
      <c r="E11" s="77">
        <v>138294</v>
      </c>
      <c r="F11" s="77">
        <v>64266</v>
      </c>
      <c r="G11" s="78">
        <v>46.470562714217536</v>
      </c>
      <c r="H11" s="77">
        <v>875</v>
      </c>
      <c r="I11" s="77">
        <v>368</v>
      </c>
      <c r="J11" s="78" t="s">
        <v>206</v>
      </c>
    </row>
    <row r="12" spans="1:10" ht="16.5">
      <c r="A12" s="41" t="s">
        <v>28</v>
      </c>
      <c r="B12" s="76">
        <v>23884</v>
      </c>
      <c r="C12" s="77">
        <v>9717</v>
      </c>
      <c r="D12" s="78">
        <v>40.684140010048566</v>
      </c>
      <c r="E12" s="77">
        <v>23665</v>
      </c>
      <c r="F12" s="77">
        <v>9598</v>
      </c>
      <c r="G12" s="78">
        <v>40.55778575956053</v>
      </c>
      <c r="H12" s="77">
        <v>219</v>
      </c>
      <c r="I12" s="77">
        <v>119</v>
      </c>
      <c r="J12" s="78" t="s">
        <v>207</v>
      </c>
    </row>
    <row r="13" spans="1:10" ht="16.5">
      <c r="A13" s="41" t="s">
        <v>29</v>
      </c>
      <c r="B13" s="76">
        <v>131084</v>
      </c>
      <c r="C13" s="77">
        <v>64499</v>
      </c>
      <c r="D13" s="78">
        <v>49.20432699642977</v>
      </c>
      <c r="E13" s="77">
        <v>129741</v>
      </c>
      <c r="F13" s="77">
        <v>63826</v>
      </c>
      <c r="G13" s="78">
        <v>49.19493452339661</v>
      </c>
      <c r="H13" s="77">
        <v>1343</v>
      </c>
      <c r="I13" s="77">
        <v>673</v>
      </c>
      <c r="J13" s="78" t="s">
        <v>208</v>
      </c>
    </row>
    <row r="14" spans="1:10" ht="16.5">
      <c r="A14" s="41" t="s">
        <v>30</v>
      </c>
      <c r="B14" s="76">
        <v>36205</v>
      </c>
      <c r="C14" s="77">
        <v>16376</v>
      </c>
      <c r="D14" s="78">
        <v>45.23132164065737</v>
      </c>
      <c r="E14" s="77">
        <v>34934</v>
      </c>
      <c r="F14" s="77">
        <v>15618</v>
      </c>
      <c r="G14" s="78">
        <v>44.7071620770596</v>
      </c>
      <c r="H14" s="77">
        <v>1271</v>
      </c>
      <c r="I14" s="77">
        <v>758</v>
      </c>
      <c r="J14" s="78" t="s">
        <v>209</v>
      </c>
    </row>
    <row r="15" spans="1:10" ht="16.5">
      <c r="A15" s="41" t="s">
        <v>31</v>
      </c>
      <c r="B15" s="76">
        <v>30924</v>
      </c>
      <c r="C15" s="77">
        <v>12716</v>
      </c>
      <c r="D15" s="78">
        <v>41.120165567197</v>
      </c>
      <c r="E15" s="77">
        <v>30924</v>
      </c>
      <c r="F15" s="77">
        <v>12716</v>
      </c>
      <c r="G15" s="78">
        <v>41.120165567197</v>
      </c>
      <c r="H15" s="77">
        <v>0</v>
      </c>
      <c r="I15" s="77">
        <v>0</v>
      </c>
      <c r="J15" s="78" t="s">
        <v>210</v>
      </c>
    </row>
    <row r="16" spans="1:10" ht="16.5">
      <c r="A16" s="41" t="s">
        <v>32</v>
      </c>
      <c r="B16" s="76">
        <v>71927</v>
      </c>
      <c r="C16" s="77">
        <v>36165</v>
      </c>
      <c r="D16" s="78">
        <v>50.2801451471631</v>
      </c>
      <c r="E16" s="77">
        <v>71927</v>
      </c>
      <c r="F16" s="77">
        <v>36165</v>
      </c>
      <c r="G16" s="78">
        <v>50.2801451471631</v>
      </c>
      <c r="H16" s="77">
        <v>0</v>
      </c>
      <c r="I16" s="77">
        <v>0</v>
      </c>
      <c r="J16" s="78" t="s">
        <v>210</v>
      </c>
    </row>
    <row r="17" spans="1:10" ht="16.5">
      <c r="A17" s="41" t="s">
        <v>33</v>
      </c>
      <c r="B17" s="76">
        <v>26890</v>
      </c>
      <c r="C17" s="77">
        <v>10894</v>
      </c>
      <c r="D17" s="78">
        <v>40.51320193380439</v>
      </c>
      <c r="E17" s="77">
        <v>25805</v>
      </c>
      <c r="F17" s="77">
        <v>10265</v>
      </c>
      <c r="G17" s="78">
        <v>39.77911257508235</v>
      </c>
      <c r="H17" s="77">
        <v>1085</v>
      </c>
      <c r="I17" s="77">
        <v>629</v>
      </c>
      <c r="J17" s="78" t="s">
        <v>211</v>
      </c>
    </row>
    <row r="18" spans="1:10" ht="16.5">
      <c r="A18" s="41" t="s">
        <v>34</v>
      </c>
      <c r="B18" s="76">
        <v>37609</v>
      </c>
      <c r="C18" s="77">
        <v>15886</v>
      </c>
      <c r="D18" s="78">
        <v>42.23988938817836</v>
      </c>
      <c r="E18" s="77">
        <v>36625</v>
      </c>
      <c r="F18" s="77">
        <v>15383</v>
      </c>
      <c r="G18" s="78">
        <v>42.00136518771331</v>
      </c>
      <c r="H18" s="77">
        <v>984</v>
      </c>
      <c r="I18" s="77">
        <v>503</v>
      </c>
      <c r="J18" s="78" t="s">
        <v>212</v>
      </c>
    </row>
    <row r="19" spans="1:10" ht="16.5">
      <c r="A19" s="41" t="s">
        <v>35</v>
      </c>
      <c r="B19" s="76">
        <v>24133</v>
      </c>
      <c r="C19" s="77">
        <v>10029</v>
      </c>
      <c r="D19" s="78">
        <v>41.557203828782164</v>
      </c>
      <c r="E19" s="77">
        <v>24133</v>
      </c>
      <c r="F19" s="77">
        <v>10029</v>
      </c>
      <c r="G19" s="78">
        <v>41.557203828782164</v>
      </c>
      <c r="H19" s="77">
        <v>0</v>
      </c>
      <c r="I19" s="77">
        <v>0</v>
      </c>
      <c r="J19" s="78" t="s">
        <v>210</v>
      </c>
    </row>
    <row r="20" spans="1:10" ht="16.5">
      <c r="A20" s="41" t="s">
        <v>37</v>
      </c>
      <c r="B20" s="76">
        <v>41892</v>
      </c>
      <c r="C20" s="77">
        <v>15569</v>
      </c>
      <c r="D20" s="78">
        <v>37.16461376873866</v>
      </c>
      <c r="E20" s="77">
        <v>41892</v>
      </c>
      <c r="F20" s="77">
        <v>15569</v>
      </c>
      <c r="G20" s="78">
        <v>37.16461376873866</v>
      </c>
      <c r="H20" s="77">
        <v>0</v>
      </c>
      <c r="I20" s="77">
        <v>0</v>
      </c>
      <c r="J20" s="78" t="s">
        <v>210</v>
      </c>
    </row>
    <row r="21" spans="1:10" ht="16.5">
      <c r="A21" s="41" t="s">
        <v>38</v>
      </c>
      <c r="B21" s="76">
        <v>11714</v>
      </c>
      <c r="C21" s="77">
        <v>3412</v>
      </c>
      <c r="D21" s="78">
        <v>29.12753969609015</v>
      </c>
      <c r="E21" s="77">
        <v>11642</v>
      </c>
      <c r="F21" s="77">
        <v>3389</v>
      </c>
      <c r="G21" s="78">
        <v>29.110118536333964</v>
      </c>
      <c r="H21" s="77">
        <v>72</v>
      </c>
      <c r="I21" s="77">
        <v>23</v>
      </c>
      <c r="J21" s="78" t="s">
        <v>213</v>
      </c>
    </row>
    <row r="22" spans="1:10" ht="16.5">
      <c r="A22" s="41" t="s">
        <v>39</v>
      </c>
      <c r="B22" s="76">
        <v>17147</v>
      </c>
      <c r="C22" s="77">
        <v>6555</v>
      </c>
      <c r="D22" s="78">
        <v>38.228261503469994</v>
      </c>
      <c r="E22" s="77">
        <v>16155</v>
      </c>
      <c r="F22" s="77">
        <v>6191</v>
      </c>
      <c r="G22" s="78">
        <v>38.32250077375426</v>
      </c>
      <c r="H22" s="77">
        <v>992</v>
      </c>
      <c r="I22" s="77">
        <v>364</v>
      </c>
      <c r="J22" s="78" t="s">
        <v>214</v>
      </c>
    </row>
    <row r="23" spans="1:10" ht="16.5">
      <c r="A23" s="41" t="s">
        <v>40</v>
      </c>
      <c r="B23" s="76">
        <v>4215</v>
      </c>
      <c r="C23" s="77">
        <v>1786</v>
      </c>
      <c r="D23" s="78">
        <v>42.37247924080664</v>
      </c>
      <c r="E23" s="77">
        <v>4215</v>
      </c>
      <c r="F23" s="77">
        <v>1786</v>
      </c>
      <c r="G23" s="78">
        <v>42.37247924080664</v>
      </c>
      <c r="H23" s="77">
        <v>0</v>
      </c>
      <c r="I23" s="77">
        <v>0</v>
      </c>
      <c r="J23" s="78" t="s">
        <v>210</v>
      </c>
    </row>
    <row r="24" spans="1:10" ht="16.5">
      <c r="A24" s="41" t="s">
        <v>41</v>
      </c>
      <c r="B24" s="76">
        <v>17960</v>
      </c>
      <c r="C24" s="77">
        <v>8445</v>
      </c>
      <c r="D24" s="78">
        <v>47.021158129175944</v>
      </c>
      <c r="E24" s="77">
        <v>16969</v>
      </c>
      <c r="F24" s="77">
        <v>7947</v>
      </c>
      <c r="G24" s="78">
        <v>46.83245919028817</v>
      </c>
      <c r="H24" s="77">
        <v>991</v>
      </c>
      <c r="I24" s="77">
        <v>498</v>
      </c>
      <c r="J24" s="78" t="s">
        <v>215</v>
      </c>
    </row>
    <row r="25" spans="1:10" ht="16.5">
      <c r="A25" s="41" t="s">
        <v>42</v>
      </c>
      <c r="B25" s="76">
        <v>29581</v>
      </c>
      <c r="C25" s="77">
        <v>13585</v>
      </c>
      <c r="D25" s="78">
        <v>45.92474899428687</v>
      </c>
      <c r="E25" s="77">
        <v>28371</v>
      </c>
      <c r="F25" s="77">
        <v>12979</v>
      </c>
      <c r="G25" s="78">
        <v>45.74741813823975</v>
      </c>
      <c r="H25" s="77">
        <v>1210</v>
      </c>
      <c r="I25" s="77">
        <v>606</v>
      </c>
      <c r="J25" s="78" t="s">
        <v>216</v>
      </c>
    </row>
    <row r="26" spans="1:10" ht="16.5">
      <c r="A26" s="41" t="s">
        <v>43</v>
      </c>
      <c r="B26" s="76">
        <v>16795</v>
      </c>
      <c r="C26" s="77">
        <v>8808</v>
      </c>
      <c r="D26" s="78">
        <v>52.44417981542126</v>
      </c>
      <c r="E26" s="77">
        <v>16795</v>
      </c>
      <c r="F26" s="77">
        <v>8808</v>
      </c>
      <c r="G26" s="78">
        <v>52.44417981542126</v>
      </c>
      <c r="H26" s="77">
        <v>0</v>
      </c>
      <c r="I26" s="77">
        <v>0</v>
      </c>
      <c r="J26" s="78" t="s">
        <v>210</v>
      </c>
    </row>
    <row r="27" spans="1:10" ht="16.5">
      <c r="A27" s="42" t="s">
        <v>19</v>
      </c>
      <c r="B27" s="76">
        <v>4119</v>
      </c>
      <c r="C27" s="77">
        <v>1722</v>
      </c>
      <c r="D27" s="78">
        <v>41.80626365622724</v>
      </c>
      <c r="E27" s="77">
        <v>4119</v>
      </c>
      <c r="F27" s="77">
        <v>1722</v>
      </c>
      <c r="G27" s="78">
        <v>41.80626365622724</v>
      </c>
      <c r="H27" s="77">
        <v>0</v>
      </c>
      <c r="I27" s="77">
        <v>0</v>
      </c>
      <c r="J27" s="78" t="s">
        <v>210</v>
      </c>
    </row>
    <row r="28" spans="1:10" ht="16.5">
      <c r="A28" s="41" t="s">
        <v>44</v>
      </c>
      <c r="B28" s="76">
        <v>3649</v>
      </c>
      <c r="C28" s="77">
        <v>1518</v>
      </c>
      <c r="D28" s="78">
        <v>41.600438476294876</v>
      </c>
      <c r="E28" s="77">
        <v>3649</v>
      </c>
      <c r="F28" s="77">
        <v>1518</v>
      </c>
      <c r="G28" s="78">
        <v>41.600438476294876</v>
      </c>
      <c r="H28" s="77">
        <v>0</v>
      </c>
      <c r="I28" s="77">
        <v>0</v>
      </c>
      <c r="J28" s="78" t="s">
        <v>210</v>
      </c>
    </row>
    <row r="29" spans="1:10" ht="16.5">
      <c r="A29" s="37" t="s">
        <v>45</v>
      </c>
      <c r="B29" s="79">
        <v>470</v>
      </c>
      <c r="C29" s="80">
        <v>204</v>
      </c>
      <c r="D29" s="81">
        <v>43.40425531914894</v>
      </c>
      <c r="E29" s="80">
        <v>470</v>
      </c>
      <c r="F29" s="80">
        <v>204</v>
      </c>
      <c r="G29" s="81">
        <v>43.40425531914894</v>
      </c>
      <c r="H29" s="80">
        <v>0</v>
      </c>
      <c r="I29" s="80">
        <v>0</v>
      </c>
      <c r="J29" s="81" t="s">
        <v>210</v>
      </c>
    </row>
    <row r="30" spans="1:10" s="27" customFormat="1" ht="14.25">
      <c r="A30" s="26" t="s">
        <v>273</v>
      </c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3" customWidth="1"/>
    <col min="4" max="4" width="10.375" style="3" customWidth="1"/>
    <col min="5" max="5" width="11.375" style="3" customWidth="1"/>
    <col min="6" max="6" width="9.00390625" style="3" customWidth="1"/>
    <col min="7" max="7" width="10.875" style="3" customWidth="1"/>
    <col min="8" max="8" width="11.375" style="3" customWidth="1"/>
    <col min="9" max="9" width="9.00390625" style="3" customWidth="1"/>
    <col min="10" max="10" width="10.50390625" style="3" customWidth="1"/>
    <col min="11" max="11" width="12.375" style="3" customWidth="1"/>
    <col min="12" max="12" width="9.00390625" style="3" customWidth="1"/>
    <col min="13" max="16384" width="9.00390625" style="4" customWidth="1"/>
  </cols>
  <sheetData>
    <row r="1" spans="1:12" s="2" customFormat="1" ht="19.5" customHeight="1">
      <c r="A1" s="163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</row>
    <row r="2" spans="1:12" s="2" customFormat="1" ht="19.5" customHeight="1">
      <c r="A2" s="1"/>
      <c r="B2" s="168" t="s">
        <v>26</v>
      </c>
      <c r="C2" s="168"/>
      <c r="D2" s="168"/>
      <c r="E2" s="168"/>
      <c r="F2" s="168"/>
      <c r="G2" s="168"/>
      <c r="H2" s="168"/>
      <c r="I2" s="168"/>
      <c r="J2" s="168"/>
      <c r="K2" s="146" t="s">
        <v>276</v>
      </c>
      <c r="L2" s="1"/>
    </row>
    <row r="3" spans="1:11" ht="16.5">
      <c r="A3" s="164" t="s">
        <v>283</v>
      </c>
      <c r="B3" s="165"/>
      <c r="C3" s="150" t="s">
        <v>20</v>
      </c>
      <c r="D3" s="151"/>
      <c r="E3" s="154"/>
      <c r="F3" s="150" t="s">
        <v>1</v>
      </c>
      <c r="G3" s="151"/>
      <c r="H3" s="154"/>
      <c r="I3" s="150" t="s">
        <v>2</v>
      </c>
      <c r="J3" s="151"/>
      <c r="K3" s="151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2" ht="16.5">
      <c r="A5" s="159" t="s">
        <v>16</v>
      </c>
      <c r="B5" s="5" t="s">
        <v>4</v>
      </c>
      <c r="C5" s="120">
        <v>1728093</v>
      </c>
      <c r="D5" s="121">
        <v>710962</v>
      </c>
      <c r="E5" s="122">
        <v>41.14142005088846</v>
      </c>
      <c r="F5" s="121">
        <v>1703545</v>
      </c>
      <c r="G5" s="121">
        <v>698938</v>
      </c>
      <c r="H5" s="122">
        <v>41.02844362784664</v>
      </c>
      <c r="I5" s="121">
        <v>24548</v>
      </c>
      <c r="J5" s="121">
        <v>12024</v>
      </c>
      <c r="K5" s="122">
        <v>48.98158709467167</v>
      </c>
      <c r="L5" s="4"/>
    </row>
    <row r="6" spans="1:12" ht="16.5">
      <c r="A6" s="161"/>
      <c r="B6" s="5" t="s">
        <v>5</v>
      </c>
      <c r="C6" s="124">
        <v>901428</v>
      </c>
      <c r="D6" s="125">
        <v>352605</v>
      </c>
      <c r="E6" s="126">
        <v>39.11626885341924</v>
      </c>
      <c r="F6" s="125">
        <v>887890</v>
      </c>
      <c r="G6" s="125">
        <v>346222</v>
      </c>
      <c r="H6" s="126">
        <v>38.99379427631801</v>
      </c>
      <c r="I6" s="125">
        <v>13538</v>
      </c>
      <c r="J6" s="125">
        <v>6383</v>
      </c>
      <c r="K6" s="126">
        <v>47.14876643521938</v>
      </c>
      <c r="L6" s="4"/>
    </row>
    <row r="7" spans="1:12" ht="16.5">
      <c r="A7" s="162"/>
      <c r="B7" s="5" t="s">
        <v>6</v>
      </c>
      <c r="C7" s="124">
        <v>826665</v>
      </c>
      <c r="D7" s="125">
        <v>358357</v>
      </c>
      <c r="E7" s="126">
        <v>43.34972449541229</v>
      </c>
      <c r="F7" s="125">
        <v>815655</v>
      </c>
      <c r="G7" s="125">
        <v>352716</v>
      </c>
      <c r="H7" s="126">
        <v>43.24328300568255</v>
      </c>
      <c r="I7" s="125">
        <v>11010</v>
      </c>
      <c r="J7" s="125">
        <v>5641</v>
      </c>
      <c r="K7" s="126">
        <v>51.23524069028156</v>
      </c>
      <c r="L7" s="4"/>
    </row>
    <row r="8" spans="1:12" ht="16.5">
      <c r="A8" s="159" t="s">
        <v>7</v>
      </c>
      <c r="B8" s="5" t="s">
        <v>5</v>
      </c>
      <c r="C8" s="124">
        <v>135625</v>
      </c>
      <c r="D8" s="125">
        <v>35885</v>
      </c>
      <c r="E8" s="126">
        <v>26.458986175115207</v>
      </c>
      <c r="F8" s="125">
        <v>133302</v>
      </c>
      <c r="G8" s="125">
        <v>35195</v>
      </c>
      <c r="H8" s="126">
        <v>26.40245457682555</v>
      </c>
      <c r="I8" s="125">
        <v>2323</v>
      </c>
      <c r="J8" s="125">
        <v>690</v>
      </c>
      <c r="K8" s="126">
        <v>29.7029702970297</v>
      </c>
      <c r="L8" s="4"/>
    </row>
    <row r="9" spans="1:12" ht="16.5">
      <c r="A9" s="160"/>
      <c r="B9" s="5" t="s">
        <v>6</v>
      </c>
      <c r="C9" s="124">
        <v>123460</v>
      </c>
      <c r="D9" s="125">
        <v>35602</v>
      </c>
      <c r="E9" s="126">
        <v>28.836870241373724</v>
      </c>
      <c r="F9" s="125">
        <v>121464</v>
      </c>
      <c r="G9" s="125">
        <v>34973</v>
      </c>
      <c r="H9" s="126">
        <v>28.792893367582163</v>
      </c>
      <c r="I9" s="125">
        <v>1996</v>
      </c>
      <c r="J9" s="125">
        <v>629</v>
      </c>
      <c r="K9" s="126">
        <v>31.51302605210421</v>
      </c>
      <c r="L9" s="4"/>
    </row>
    <row r="10" spans="1:12" ht="16.5">
      <c r="A10" s="159" t="s">
        <v>8</v>
      </c>
      <c r="B10" s="5" t="s">
        <v>5</v>
      </c>
      <c r="C10" s="124">
        <v>142724</v>
      </c>
      <c r="D10" s="125">
        <v>44221</v>
      </c>
      <c r="E10" s="126">
        <v>30.98357669347832</v>
      </c>
      <c r="F10" s="125">
        <v>140384</v>
      </c>
      <c r="G10" s="125">
        <v>43381</v>
      </c>
      <c r="H10" s="126">
        <v>30.9016697059494</v>
      </c>
      <c r="I10" s="125">
        <v>2340</v>
      </c>
      <c r="J10" s="125">
        <v>840</v>
      </c>
      <c r="K10" s="126">
        <v>35.8974358974359</v>
      </c>
      <c r="L10" s="4"/>
    </row>
    <row r="11" spans="1:12" ht="16.5">
      <c r="A11" s="160"/>
      <c r="B11" s="5" t="s">
        <v>6</v>
      </c>
      <c r="C11" s="124">
        <v>130709</v>
      </c>
      <c r="D11" s="125">
        <v>43211</v>
      </c>
      <c r="E11" s="126">
        <v>33.05893243770513</v>
      </c>
      <c r="F11" s="125">
        <v>128746</v>
      </c>
      <c r="G11" s="125">
        <v>42473</v>
      </c>
      <c r="H11" s="126">
        <v>32.98976278874684</v>
      </c>
      <c r="I11" s="125">
        <v>1963</v>
      </c>
      <c r="J11" s="125">
        <v>738</v>
      </c>
      <c r="K11" s="126">
        <v>37.59551706571574</v>
      </c>
      <c r="L11" s="4"/>
    </row>
    <row r="12" spans="1:12" ht="16.5">
      <c r="A12" s="159" t="s">
        <v>9</v>
      </c>
      <c r="B12" s="5" t="s">
        <v>5</v>
      </c>
      <c r="C12" s="124">
        <v>154780</v>
      </c>
      <c r="D12" s="125">
        <v>56278</v>
      </c>
      <c r="E12" s="126">
        <v>36.35999483137356</v>
      </c>
      <c r="F12" s="125">
        <v>152485</v>
      </c>
      <c r="G12" s="125">
        <v>55237</v>
      </c>
      <c r="H12" s="126">
        <v>36.224546676722305</v>
      </c>
      <c r="I12" s="125">
        <v>2295</v>
      </c>
      <c r="J12" s="125">
        <v>1041</v>
      </c>
      <c r="K12" s="126">
        <v>45.35947712418301</v>
      </c>
      <c r="L12" s="4"/>
    </row>
    <row r="13" spans="1:12" ht="16.5">
      <c r="A13" s="160"/>
      <c r="B13" s="5" t="s">
        <v>6</v>
      </c>
      <c r="C13" s="124">
        <v>142374</v>
      </c>
      <c r="D13" s="125">
        <v>56093</v>
      </c>
      <c r="E13" s="126">
        <v>39.398345203478165</v>
      </c>
      <c r="F13" s="125">
        <v>140500</v>
      </c>
      <c r="G13" s="125">
        <v>55180</v>
      </c>
      <c r="H13" s="126">
        <v>39.27402135231316</v>
      </c>
      <c r="I13" s="125">
        <v>1874</v>
      </c>
      <c r="J13" s="125">
        <v>913</v>
      </c>
      <c r="K13" s="126">
        <v>48.719316969050155</v>
      </c>
      <c r="L13" s="4"/>
    </row>
    <row r="14" spans="1:12" ht="16.5">
      <c r="A14" s="159" t="s">
        <v>10</v>
      </c>
      <c r="B14" s="5" t="s">
        <v>5</v>
      </c>
      <c r="C14" s="124">
        <v>156499</v>
      </c>
      <c r="D14" s="125">
        <v>64025</v>
      </c>
      <c r="E14" s="126">
        <v>40.91080454188206</v>
      </c>
      <c r="F14" s="125">
        <v>154255</v>
      </c>
      <c r="G14" s="125">
        <v>62894</v>
      </c>
      <c r="H14" s="126">
        <v>40.77274642637192</v>
      </c>
      <c r="I14" s="125">
        <v>2244</v>
      </c>
      <c r="J14" s="125">
        <v>1131</v>
      </c>
      <c r="K14" s="126">
        <v>50.40106951871658</v>
      </c>
      <c r="L14" s="4"/>
    </row>
    <row r="15" spans="1:12" ht="16.5">
      <c r="A15" s="160"/>
      <c r="B15" s="5" t="s">
        <v>6</v>
      </c>
      <c r="C15" s="124">
        <v>143523</v>
      </c>
      <c r="D15" s="125">
        <v>65040</v>
      </c>
      <c r="E15" s="126">
        <v>45.316778495432786</v>
      </c>
      <c r="F15" s="125">
        <v>141687</v>
      </c>
      <c r="G15" s="125">
        <v>64009</v>
      </c>
      <c r="H15" s="126">
        <v>45.17633939599258</v>
      </c>
      <c r="I15" s="125">
        <v>1836</v>
      </c>
      <c r="J15" s="125">
        <v>1031</v>
      </c>
      <c r="K15" s="126">
        <v>56.15468409586056</v>
      </c>
      <c r="L15" s="4"/>
    </row>
    <row r="16" spans="1:12" ht="16.5">
      <c r="A16" s="159" t="s">
        <v>11</v>
      </c>
      <c r="B16" s="5" t="s">
        <v>5</v>
      </c>
      <c r="C16" s="124">
        <v>155444</v>
      </c>
      <c r="D16" s="125">
        <v>71724</v>
      </c>
      <c r="E16" s="126">
        <v>46.14137567226783</v>
      </c>
      <c r="F16" s="125">
        <v>153281</v>
      </c>
      <c r="G16" s="125">
        <v>70463</v>
      </c>
      <c r="H16" s="126">
        <v>45.969820134263216</v>
      </c>
      <c r="I16" s="125">
        <v>2163</v>
      </c>
      <c r="J16" s="125">
        <v>1261</v>
      </c>
      <c r="K16" s="126">
        <v>58.29865926953306</v>
      </c>
      <c r="L16" s="4"/>
    </row>
    <row r="17" spans="1:12" ht="16.5">
      <c r="A17" s="160"/>
      <c r="B17" s="5" t="s">
        <v>6</v>
      </c>
      <c r="C17" s="124">
        <v>143328</v>
      </c>
      <c r="D17" s="125">
        <v>74833</v>
      </c>
      <c r="E17" s="126">
        <v>52.2110125027908</v>
      </c>
      <c r="F17" s="125">
        <v>141630</v>
      </c>
      <c r="G17" s="125">
        <v>73717</v>
      </c>
      <c r="H17" s="126">
        <v>52.04900091788463</v>
      </c>
      <c r="I17" s="125">
        <v>1698</v>
      </c>
      <c r="J17" s="125">
        <v>1116</v>
      </c>
      <c r="K17" s="126">
        <v>65.7243816254417</v>
      </c>
      <c r="L17" s="4"/>
    </row>
    <row r="18" spans="1:12" ht="16.5">
      <c r="A18" s="159" t="s">
        <v>12</v>
      </c>
      <c r="B18" s="5" t="s">
        <v>5</v>
      </c>
      <c r="C18" s="124">
        <v>156356</v>
      </c>
      <c r="D18" s="125">
        <v>80472</v>
      </c>
      <c r="E18" s="126">
        <v>51.467164675484156</v>
      </c>
      <c r="F18" s="125">
        <v>154183</v>
      </c>
      <c r="G18" s="125">
        <v>79052</v>
      </c>
      <c r="H18" s="126">
        <v>51.27154096106574</v>
      </c>
      <c r="I18" s="125">
        <v>2173</v>
      </c>
      <c r="J18" s="125">
        <v>1420</v>
      </c>
      <c r="K18" s="126">
        <v>65.34744592728946</v>
      </c>
      <c r="L18" s="4"/>
    </row>
    <row r="19" spans="1:12" ht="16.5">
      <c r="A19" s="160"/>
      <c r="B19" s="5" t="s">
        <v>6</v>
      </c>
      <c r="C19" s="133">
        <v>143271</v>
      </c>
      <c r="D19" s="134">
        <v>83578</v>
      </c>
      <c r="E19" s="130">
        <v>58.33560176169637</v>
      </c>
      <c r="F19" s="134">
        <v>141628</v>
      </c>
      <c r="G19" s="134">
        <v>82364</v>
      </c>
      <c r="H19" s="130">
        <v>58.15516705736153</v>
      </c>
      <c r="I19" s="134">
        <v>1643</v>
      </c>
      <c r="J19" s="134">
        <v>1214</v>
      </c>
      <c r="K19" s="130">
        <v>73.88922702373706</v>
      </c>
      <c r="L19" s="4"/>
    </row>
    <row r="20" ht="16.5" customHeight="1">
      <c r="A20" s="26" t="s">
        <v>273</v>
      </c>
    </row>
  </sheetData>
  <sheetProtection/>
  <mergeCells count="13">
    <mergeCell ref="A1:K1"/>
    <mergeCell ref="A3:B4"/>
    <mergeCell ref="C3:E3"/>
    <mergeCell ref="F3:H3"/>
    <mergeCell ref="I3:K3"/>
    <mergeCell ref="B2:J2"/>
    <mergeCell ref="A14:A15"/>
    <mergeCell ref="A16:A17"/>
    <mergeCell ref="A18:A19"/>
    <mergeCell ref="A5:A7"/>
    <mergeCell ref="A8:A9"/>
    <mergeCell ref="A10:A11"/>
    <mergeCell ref="A12:A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16" customWidth="1"/>
    <col min="4" max="4" width="10.375" style="16" customWidth="1"/>
    <col min="5" max="5" width="13.375" style="16" customWidth="1"/>
    <col min="6" max="6" width="9.00390625" style="16" customWidth="1"/>
    <col min="7" max="7" width="10.375" style="16" customWidth="1"/>
    <col min="8" max="8" width="13.375" style="16" customWidth="1"/>
    <col min="9" max="9" width="9.00390625" style="16" customWidth="1"/>
    <col min="10" max="10" width="10.375" style="16" customWidth="1"/>
    <col min="11" max="11" width="13.375" style="16" customWidth="1"/>
    <col min="12" max="16384" width="9.00390625" style="11" customWidth="1"/>
  </cols>
  <sheetData>
    <row r="1" spans="1:11" s="18" customFormat="1" ht="19.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8" customFormat="1" ht="19.5" customHeight="1">
      <c r="A2" s="17"/>
      <c r="B2" s="188" t="s">
        <v>198</v>
      </c>
      <c r="C2" s="188"/>
      <c r="D2" s="188"/>
      <c r="E2" s="188"/>
      <c r="F2" s="188"/>
      <c r="G2" s="188"/>
      <c r="H2" s="188"/>
      <c r="I2" s="188"/>
      <c r="J2" s="188"/>
      <c r="K2" s="146" t="s">
        <v>276</v>
      </c>
    </row>
    <row r="3" spans="1:11" ht="16.5">
      <c r="A3" s="164" t="s">
        <v>283</v>
      </c>
      <c r="B3" s="165"/>
      <c r="C3" s="184" t="s">
        <v>16</v>
      </c>
      <c r="D3" s="185"/>
      <c r="E3" s="186"/>
      <c r="F3" s="184" t="s">
        <v>1</v>
      </c>
      <c r="G3" s="185"/>
      <c r="H3" s="186"/>
      <c r="I3" s="184" t="s">
        <v>2</v>
      </c>
      <c r="J3" s="185"/>
      <c r="K3" s="185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1" ht="16.5">
      <c r="A5" s="189" t="s">
        <v>16</v>
      </c>
      <c r="B5" s="19" t="s">
        <v>4</v>
      </c>
      <c r="C5" s="64">
        <v>1246849</v>
      </c>
      <c r="D5" s="65">
        <v>586669</v>
      </c>
      <c r="E5" s="66">
        <v>47.05212900680034</v>
      </c>
      <c r="F5" s="65">
        <v>1212646</v>
      </c>
      <c r="G5" s="65">
        <v>569640</v>
      </c>
      <c r="H5" s="66">
        <v>46.97496219011979</v>
      </c>
      <c r="I5" s="65">
        <v>34203</v>
      </c>
      <c r="J5" s="65">
        <v>17029</v>
      </c>
      <c r="K5" s="66">
        <v>49.78803028974067</v>
      </c>
    </row>
    <row r="6" spans="1:11" ht="16.5">
      <c r="A6" s="191"/>
      <c r="B6" s="19" t="s">
        <v>5</v>
      </c>
      <c r="C6" s="67">
        <v>652345</v>
      </c>
      <c r="D6" s="68">
        <v>303130</v>
      </c>
      <c r="E6" s="69">
        <v>46.46774329534219</v>
      </c>
      <c r="F6" s="68">
        <v>633980</v>
      </c>
      <c r="G6" s="68">
        <v>294145</v>
      </c>
      <c r="H6" s="69">
        <v>46.39657402441718</v>
      </c>
      <c r="I6" s="68">
        <v>18365</v>
      </c>
      <c r="J6" s="68">
        <v>8985</v>
      </c>
      <c r="K6" s="69">
        <v>48.92458480805881</v>
      </c>
    </row>
    <row r="7" spans="1:11" ht="16.5">
      <c r="A7" s="192"/>
      <c r="B7" s="19" t="s">
        <v>6</v>
      </c>
      <c r="C7" s="67">
        <v>594504</v>
      </c>
      <c r="D7" s="68">
        <v>283539</v>
      </c>
      <c r="E7" s="69">
        <v>47.69337128093335</v>
      </c>
      <c r="F7" s="68">
        <v>578666</v>
      </c>
      <c r="G7" s="68">
        <v>275495</v>
      </c>
      <c r="H7" s="69">
        <v>47.60863779796981</v>
      </c>
      <c r="I7" s="68">
        <v>15838</v>
      </c>
      <c r="J7" s="68">
        <v>8044</v>
      </c>
      <c r="K7" s="69">
        <v>50.78924106579114</v>
      </c>
    </row>
    <row r="8" spans="1:11" ht="16.5">
      <c r="A8" s="189" t="s">
        <v>7</v>
      </c>
      <c r="B8" s="19" t="s">
        <v>5</v>
      </c>
      <c r="C8" s="67">
        <v>103173</v>
      </c>
      <c r="D8" s="68">
        <v>27021</v>
      </c>
      <c r="E8" s="69">
        <v>26.18999156756128</v>
      </c>
      <c r="F8" s="68">
        <v>99777</v>
      </c>
      <c r="G8" s="68">
        <v>26124</v>
      </c>
      <c r="H8" s="69">
        <v>26.18238672239093</v>
      </c>
      <c r="I8" s="68">
        <v>3396</v>
      </c>
      <c r="J8" s="68">
        <v>897</v>
      </c>
      <c r="K8" s="69">
        <v>26.413427561837455</v>
      </c>
    </row>
    <row r="9" spans="1:11" ht="16.5">
      <c r="A9" s="190"/>
      <c r="B9" s="19" t="s">
        <v>6</v>
      </c>
      <c r="C9" s="67">
        <v>93984</v>
      </c>
      <c r="D9" s="68">
        <v>25786</v>
      </c>
      <c r="E9" s="69">
        <v>27.436584950629893</v>
      </c>
      <c r="F9" s="68">
        <v>91015</v>
      </c>
      <c r="G9" s="68">
        <v>24920</v>
      </c>
      <c r="H9" s="69">
        <v>27.38010218095918</v>
      </c>
      <c r="I9" s="68">
        <v>2969</v>
      </c>
      <c r="J9" s="68">
        <v>866</v>
      </c>
      <c r="K9" s="69">
        <v>29.168070057258337</v>
      </c>
    </row>
    <row r="10" spans="1:11" ht="16.5">
      <c r="A10" s="189" t="s">
        <v>8</v>
      </c>
      <c r="B10" s="19" t="s">
        <v>5</v>
      </c>
      <c r="C10" s="67">
        <v>103237</v>
      </c>
      <c r="D10" s="68">
        <v>35356</v>
      </c>
      <c r="E10" s="69">
        <v>34.24741129633755</v>
      </c>
      <c r="F10" s="68">
        <v>100103</v>
      </c>
      <c r="G10" s="68">
        <v>34218</v>
      </c>
      <c r="H10" s="69">
        <v>34.18279172452374</v>
      </c>
      <c r="I10" s="68">
        <v>3134</v>
      </c>
      <c r="J10" s="68">
        <v>1138</v>
      </c>
      <c r="K10" s="69">
        <v>36.311423101467774</v>
      </c>
    </row>
    <row r="11" spans="1:11" ht="16.5">
      <c r="A11" s="190"/>
      <c r="B11" s="19" t="s">
        <v>6</v>
      </c>
      <c r="C11" s="67">
        <v>94716</v>
      </c>
      <c r="D11" s="68">
        <v>32040</v>
      </c>
      <c r="E11" s="69">
        <v>33.8274420372482</v>
      </c>
      <c r="F11" s="68">
        <v>91846</v>
      </c>
      <c r="G11" s="68">
        <v>31006</v>
      </c>
      <c r="H11" s="69">
        <v>33.75868301286937</v>
      </c>
      <c r="I11" s="68">
        <v>2870</v>
      </c>
      <c r="J11" s="68">
        <v>1034</v>
      </c>
      <c r="K11" s="69">
        <v>36.02787456445993</v>
      </c>
    </row>
    <row r="12" spans="1:11" ht="16.5">
      <c r="A12" s="189" t="s">
        <v>9</v>
      </c>
      <c r="B12" s="19" t="s">
        <v>5</v>
      </c>
      <c r="C12" s="67">
        <v>105321</v>
      </c>
      <c r="D12" s="68">
        <v>45705</v>
      </c>
      <c r="E12" s="69">
        <v>43.395903950779044</v>
      </c>
      <c r="F12" s="68">
        <v>102204</v>
      </c>
      <c r="G12" s="68">
        <v>44214</v>
      </c>
      <c r="H12" s="69">
        <v>43.26053774803334</v>
      </c>
      <c r="I12" s="68">
        <v>3117</v>
      </c>
      <c r="J12" s="68">
        <v>1491</v>
      </c>
      <c r="K12" s="69">
        <v>47.8344562078922</v>
      </c>
    </row>
    <row r="13" spans="1:11" ht="16.5">
      <c r="A13" s="190"/>
      <c r="B13" s="19" t="s">
        <v>6</v>
      </c>
      <c r="C13" s="67">
        <v>95598</v>
      </c>
      <c r="D13" s="68">
        <v>41003</v>
      </c>
      <c r="E13" s="69">
        <v>42.89106466662483</v>
      </c>
      <c r="F13" s="68">
        <v>92952</v>
      </c>
      <c r="G13" s="68">
        <v>39672</v>
      </c>
      <c r="H13" s="69">
        <v>42.68009295120062</v>
      </c>
      <c r="I13" s="68">
        <v>2646</v>
      </c>
      <c r="J13" s="68">
        <v>1331</v>
      </c>
      <c r="K13" s="69">
        <v>50.302343159486014</v>
      </c>
    </row>
    <row r="14" spans="1:11" ht="16.5">
      <c r="A14" s="189" t="s">
        <v>10</v>
      </c>
      <c r="B14" s="19" t="s">
        <v>5</v>
      </c>
      <c r="C14" s="67">
        <v>108301</v>
      </c>
      <c r="D14" s="68">
        <v>54946</v>
      </c>
      <c r="E14" s="69">
        <v>50.73452692034238</v>
      </c>
      <c r="F14" s="68">
        <v>105325</v>
      </c>
      <c r="G14" s="68">
        <v>53270</v>
      </c>
      <c r="H14" s="69">
        <v>50.57678613814384</v>
      </c>
      <c r="I14" s="68">
        <v>2976</v>
      </c>
      <c r="J14" s="68">
        <v>1676</v>
      </c>
      <c r="K14" s="69">
        <v>56.31720430107527</v>
      </c>
    </row>
    <row r="15" spans="1:11" ht="16.5">
      <c r="A15" s="190"/>
      <c r="B15" s="19" t="s">
        <v>6</v>
      </c>
      <c r="C15" s="67">
        <v>99679</v>
      </c>
      <c r="D15" s="68">
        <v>51464</v>
      </c>
      <c r="E15" s="69">
        <v>51.62973143791571</v>
      </c>
      <c r="F15" s="68">
        <v>97117</v>
      </c>
      <c r="G15" s="68">
        <v>49954</v>
      </c>
      <c r="H15" s="69">
        <v>51.43692659369626</v>
      </c>
      <c r="I15" s="68">
        <v>2562</v>
      </c>
      <c r="J15" s="68">
        <v>1510</v>
      </c>
      <c r="K15" s="69">
        <v>58.93832943013271</v>
      </c>
    </row>
    <row r="16" spans="1:11" ht="16.5">
      <c r="A16" s="189" t="s">
        <v>11</v>
      </c>
      <c r="B16" s="19" t="s">
        <v>5</v>
      </c>
      <c r="C16" s="67">
        <v>112503</v>
      </c>
      <c r="D16" s="68">
        <v>64821</v>
      </c>
      <c r="E16" s="69">
        <v>57.617130209861074</v>
      </c>
      <c r="F16" s="68">
        <v>109606</v>
      </c>
      <c r="G16" s="68">
        <v>62951</v>
      </c>
      <c r="H16" s="69">
        <v>57.43389960403628</v>
      </c>
      <c r="I16" s="68">
        <v>2897</v>
      </c>
      <c r="J16" s="68">
        <v>1870</v>
      </c>
      <c r="K16" s="69">
        <v>64.54953400069037</v>
      </c>
    </row>
    <row r="17" spans="1:11" ht="16.5">
      <c r="A17" s="190"/>
      <c r="B17" s="19" t="s">
        <v>6</v>
      </c>
      <c r="C17" s="67">
        <v>101324</v>
      </c>
      <c r="D17" s="68">
        <v>60699</v>
      </c>
      <c r="E17" s="69">
        <v>59.9058465911334</v>
      </c>
      <c r="F17" s="68">
        <v>98922</v>
      </c>
      <c r="G17" s="68">
        <v>59102</v>
      </c>
      <c r="H17" s="69">
        <v>59.74606255433574</v>
      </c>
      <c r="I17" s="68">
        <v>2402</v>
      </c>
      <c r="J17" s="68">
        <v>1597</v>
      </c>
      <c r="K17" s="69">
        <v>66.48626144879267</v>
      </c>
    </row>
    <row r="18" spans="1:11" ht="16.5">
      <c r="A18" s="189" t="s">
        <v>12</v>
      </c>
      <c r="B18" s="19" t="s">
        <v>5</v>
      </c>
      <c r="C18" s="67">
        <v>119810</v>
      </c>
      <c r="D18" s="68">
        <v>75281</v>
      </c>
      <c r="E18" s="69">
        <v>62.83365328436692</v>
      </c>
      <c r="F18" s="68">
        <v>116965</v>
      </c>
      <c r="G18" s="68">
        <v>73368</v>
      </c>
      <c r="H18" s="69">
        <v>62.726456632325906</v>
      </c>
      <c r="I18" s="68">
        <v>2845</v>
      </c>
      <c r="J18" s="68">
        <v>1913</v>
      </c>
      <c r="K18" s="69">
        <v>67.24077328646749</v>
      </c>
    </row>
    <row r="19" spans="1:11" ht="16.5">
      <c r="A19" s="190"/>
      <c r="B19" s="19" t="s">
        <v>6</v>
      </c>
      <c r="C19" s="70">
        <v>109203</v>
      </c>
      <c r="D19" s="71">
        <v>72547</v>
      </c>
      <c r="E19" s="72">
        <v>66.43315659826196</v>
      </c>
      <c r="F19" s="71">
        <v>106814</v>
      </c>
      <c r="G19" s="71">
        <v>70841</v>
      </c>
      <c r="H19" s="72">
        <v>66.32183047166102</v>
      </c>
      <c r="I19" s="71">
        <v>2389</v>
      </c>
      <c r="J19" s="71">
        <v>1706</v>
      </c>
      <c r="K19" s="72">
        <v>71.41063206362494</v>
      </c>
    </row>
    <row r="20" spans="1:10" s="27" customFormat="1" ht="14.25">
      <c r="A20" s="26" t="s">
        <v>273</v>
      </c>
      <c r="B20" s="26"/>
      <c r="C20" s="26"/>
      <c r="D20" s="26"/>
      <c r="E20" s="26"/>
      <c r="F20" s="26"/>
      <c r="G20" s="26"/>
      <c r="H20" s="26"/>
      <c r="I20" s="26"/>
      <c r="J20" s="26"/>
    </row>
  </sheetData>
  <sheetProtection/>
  <mergeCells count="13">
    <mergeCell ref="A18:A19"/>
    <mergeCell ref="A5:A7"/>
    <mergeCell ref="A8:A9"/>
    <mergeCell ref="A10:A11"/>
    <mergeCell ref="A12:A13"/>
    <mergeCell ref="A14:A15"/>
    <mergeCell ref="A16:A17"/>
    <mergeCell ref="A1:K1"/>
    <mergeCell ref="B2:J2"/>
    <mergeCell ref="A3:B4"/>
    <mergeCell ref="C3:E3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16" customWidth="1"/>
    <col min="2" max="10" width="7.625" style="16" customWidth="1"/>
    <col min="11" max="16384" width="9.00390625" style="11" customWidth="1"/>
  </cols>
  <sheetData>
    <row r="1" spans="1:10" ht="18.75" customHeight="1">
      <c r="A1" s="181" t="s">
        <v>17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183" t="s">
        <v>199</v>
      </c>
      <c r="B2" s="183"/>
      <c r="C2" s="183"/>
      <c r="D2" s="183"/>
      <c r="E2" s="183"/>
      <c r="F2" s="183"/>
      <c r="G2" s="183"/>
      <c r="H2" s="183"/>
      <c r="I2" s="158" t="s">
        <v>275</v>
      </c>
      <c r="J2" s="158"/>
    </row>
    <row r="3" spans="1:10" s="13" customFormat="1" ht="16.5">
      <c r="A3" s="165" t="s">
        <v>0</v>
      </c>
      <c r="B3" s="184" t="s">
        <v>14</v>
      </c>
      <c r="C3" s="185"/>
      <c r="D3" s="186"/>
      <c r="E3" s="184" t="s">
        <v>1</v>
      </c>
      <c r="F3" s="185"/>
      <c r="G3" s="186"/>
      <c r="H3" s="184" t="s">
        <v>2</v>
      </c>
      <c r="I3" s="185"/>
      <c r="J3" s="185"/>
    </row>
    <row r="4" spans="1:10" s="15" customFormat="1" ht="22.5">
      <c r="A4" s="167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16</v>
      </c>
      <c r="B5" s="73">
        <v>1208990</v>
      </c>
      <c r="C5" s="74">
        <v>557607</v>
      </c>
      <c r="D5" s="75">
        <v>46.12172143690188</v>
      </c>
      <c r="E5" s="74">
        <v>1173823</v>
      </c>
      <c r="F5" s="74">
        <v>540267</v>
      </c>
      <c r="G5" s="75">
        <v>46.0262748301916</v>
      </c>
      <c r="H5" s="74">
        <v>35167</v>
      </c>
      <c r="I5" s="74">
        <v>17340</v>
      </c>
      <c r="J5" s="75">
        <v>49.30758950152131</v>
      </c>
    </row>
    <row r="6" spans="1:10" ht="16.5">
      <c r="A6" s="40" t="s">
        <v>52</v>
      </c>
      <c r="B6" s="76">
        <v>1204880</v>
      </c>
      <c r="C6" s="77">
        <v>555852</v>
      </c>
      <c r="D6" s="78">
        <v>46.13339087709979</v>
      </c>
      <c r="E6" s="77">
        <v>1169713</v>
      </c>
      <c r="F6" s="77">
        <v>538512</v>
      </c>
      <c r="G6" s="78">
        <v>46.03795973884192</v>
      </c>
      <c r="H6" s="77">
        <v>35167</v>
      </c>
      <c r="I6" s="77">
        <v>17340</v>
      </c>
      <c r="J6" s="78" t="s">
        <v>218</v>
      </c>
    </row>
    <row r="7" spans="1:10" ht="16.5">
      <c r="A7" s="41" t="s">
        <v>133</v>
      </c>
      <c r="B7" s="76">
        <v>201141</v>
      </c>
      <c r="C7" s="77">
        <v>98775</v>
      </c>
      <c r="D7" s="78">
        <v>49.10734261040763</v>
      </c>
      <c r="E7" s="77">
        <v>193275</v>
      </c>
      <c r="F7" s="77">
        <v>94800</v>
      </c>
      <c r="G7" s="78">
        <v>49.049282110981764</v>
      </c>
      <c r="H7" s="77">
        <v>7866</v>
      </c>
      <c r="I7" s="77">
        <v>3975</v>
      </c>
      <c r="J7" s="78" t="s">
        <v>219</v>
      </c>
    </row>
    <row r="8" spans="1:10" ht="16.5">
      <c r="A8" s="41" t="s">
        <v>53</v>
      </c>
      <c r="B8" s="76">
        <v>117568</v>
      </c>
      <c r="C8" s="77">
        <v>56340</v>
      </c>
      <c r="D8" s="78">
        <v>47.92120304844856</v>
      </c>
      <c r="E8" s="77">
        <v>107151</v>
      </c>
      <c r="F8" s="77">
        <v>51359</v>
      </c>
      <c r="G8" s="78">
        <v>47.9314238784519</v>
      </c>
      <c r="H8" s="77">
        <v>10417</v>
      </c>
      <c r="I8" s="77">
        <v>4981</v>
      </c>
      <c r="J8" s="78" t="s">
        <v>220</v>
      </c>
    </row>
    <row r="9" spans="1:10" ht="16.5">
      <c r="A9" s="41" t="s">
        <v>217</v>
      </c>
      <c r="B9" s="76">
        <v>127781</v>
      </c>
      <c r="C9" s="77">
        <v>61443</v>
      </c>
      <c r="D9" s="78">
        <v>48.08461351844171</v>
      </c>
      <c r="E9" s="77">
        <v>126234</v>
      </c>
      <c r="F9" s="77">
        <v>60710</v>
      </c>
      <c r="G9" s="78">
        <v>48.093223695676286</v>
      </c>
      <c r="H9" s="77">
        <v>1547</v>
      </c>
      <c r="I9" s="77">
        <v>733</v>
      </c>
      <c r="J9" s="78" t="s">
        <v>221</v>
      </c>
    </row>
    <row r="10" spans="1:10" ht="16.5">
      <c r="A10" s="41" t="s">
        <v>57</v>
      </c>
      <c r="B10" s="76">
        <v>156352</v>
      </c>
      <c r="C10" s="77">
        <v>75627</v>
      </c>
      <c r="D10" s="78">
        <v>48.36970425706099</v>
      </c>
      <c r="E10" s="77">
        <v>150833</v>
      </c>
      <c r="F10" s="77">
        <v>72692</v>
      </c>
      <c r="G10" s="78">
        <v>48.193697665630204</v>
      </c>
      <c r="H10" s="77">
        <v>5519</v>
      </c>
      <c r="I10" s="77">
        <v>2935</v>
      </c>
      <c r="J10" s="78" t="s">
        <v>222</v>
      </c>
    </row>
    <row r="11" spans="1:10" ht="16.5">
      <c r="A11" s="41" t="s">
        <v>58</v>
      </c>
      <c r="B11" s="76">
        <v>92249</v>
      </c>
      <c r="C11" s="77">
        <v>42191</v>
      </c>
      <c r="D11" s="78">
        <v>45.73599713818036</v>
      </c>
      <c r="E11" s="77">
        <v>90396</v>
      </c>
      <c r="F11" s="77">
        <v>41303</v>
      </c>
      <c r="G11" s="78">
        <v>45.6911810257091</v>
      </c>
      <c r="H11" s="77">
        <v>1853</v>
      </c>
      <c r="I11" s="77">
        <v>888</v>
      </c>
      <c r="J11" s="78" t="s">
        <v>223</v>
      </c>
    </row>
    <row r="12" spans="1:10" ht="16.5">
      <c r="A12" s="41" t="s">
        <v>18</v>
      </c>
      <c r="B12" s="76">
        <v>134526</v>
      </c>
      <c r="C12" s="77">
        <v>60741</v>
      </c>
      <c r="D12" s="78">
        <v>45.15186655367736</v>
      </c>
      <c r="E12" s="77">
        <v>133523</v>
      </c>
      <c r="F12" s="77">
        <v>60402</v>
      </c>
      <c r="G12" s="78">
        <v>45.23715015390607</v>
      </c>
      <c r="H12" s="77">
        <v>1003</v>
      </c>
      <c r="I12" s="77">
        <v>339</v>
      </c>
      <c r="J12" s="78" t="s">
        <v>224</v>
      </c>
    </row>
    <row r="13" spans="1:10" ht="16.5">
      <c r="A13" s="41" t="s">
        <v>28</v>
      </c>
      <c r="B13" s="76">
        <v>23145</v>
      </c>
      <c r="C13" s="77">
        <v>9241</v>
      </c>
      <c r="D13" s="78">
        <v>39.92655001080147</v>
      </c>
      <c r="E13" s="77">
        <v>22892</v>
      </c>
      <c r="F13" s="77">
        <v>9135</v>
      </c>
      <c r="G13" s="78">
        <v>39.90477022540625</v>
      </c>
      <c r="H13" s="77">
        <v>253</v>
      </c>
      <c r="I13" s="77">
        <v>106</v>
      </c>
      <c r="J13" s="78" t="s">
        <v>225</v>
      </c>
    </row>
    <row r="14" spans="1:10" ht="16.5">
      <c r="A14" s="41" t="s">
        <v>30</v>
      </c>
      <c r="B14" s="76">
        <v>36116</v>
      </c>
      <c r="C14" s="77">
        <v>16176</v>
      </c>
      <c r="D14" s="78">
        <v>44.78901317975413</v>
      </c>
      <c r="E14" s="77">
        <v>34783</v>
      </c>
      <c r="F14" s="77">
        <v>15228</v>
      </c>
      <c r="G14" s="78">
        <v>43.780007474915905</v>
      </c>
      <c r="H14" s="77">
        <v>1333</v>
      </c>
      <c r="I14" s="77">
        <v>948</v>
      </c>
      <c r="J14" s="78" t="s">
        <v>226</v>
      </c>
    </row>
    <row r="15" spans="1:10" ht="16.5">
      <c r="A15" s="41" t="s">
        <v>31</v>
      </c>
      <c r="B15" s="76">
        <v>29784</v>
      </c>
      <c r="C15" s="77">
        <v>12461</v>
      </c>
      <c r="D15" s="78">
        <v>41.837899543378995</v>
      </c>
      <c r="E15" s="77">
        <v>29784</v>
      </c>
      <c r="F15" s="77">
        <v>12461</v>
      </c>
      <c r="G15" s="78">
        <v>41.837899543378995</v>
      </c>
      <c r="H15" s="77">
        <v>0</v>
      </c>
      <c r="I15" s="77">
        <v>0</v>
      </c>
      <c r="J15" s="78" t="s">
        <v>210</v>
      </c>
    </row>
    <row r="16" spans="1:10" ht="16.5">
      <c r="A16" s="41" t="s">
        <v>32</v>
      </c>
      <c r="B16" s="76">
        <v>68749</v>
      </c>
      <c r="C16" s="77">
        <v>32773</v>
      </c>
      <c r="D16" s="78">
        <v>47.6705115710774</v>
      </c>
      <c r="E16" s="77">
        <v>68749</v>
      </c>
      <c r="F16" s="77">
        <v>32773</v>
      </c>
      <c r="G16" s="78">
        <v>47.6705115710774</v>
      </c>
      <c r="H16" s="77">
        <v>0</v>
      </c>
      <c r="I16" s="77">
        <v>0</v>
      </c>
      <c r="J16" s="78" t="s">
        <v>210</v>
      </c>
    </row>
    <row r="17" spans="1:10" ht="16.5">
      <c r="A17" s="41" t="s">
        <v>33</v>
      </c>
      <c r="B17" s="76">
        <v>25385</v>
      </c>
      <c r="C17" s="77">
        <v>10168</v>
      </c>
      <c r="D17" s="78">
        <v>40.05515067953516</v>
      </c>
      <c r="E17" s="77">
        <v>24299</v>
      </c>
      <c r="F17" s="77">
        <v>9599</v>
      </c>
      <c r="G17" s="78">
        <v>39.50368327914729</v>
      </c>
      <c r="H17" s="77">
        <v>1086</v>
      </c>
      <c r="I17" s="77">
        <v>569</v>
      </c>
      <c r="J17" s="78" t="s">
        <v>227</v>
      </c>
    </row>
    <row r="18" spans="1:10" ht="16.5">
      <c r="A18" s="41" t="s">
        <v>34</v>
      </c>
      <c r="B18" s="76">
        <v>35791</v>
      </c>
      <c r="C18" s="77">
        <v>15372</v>
      </c>
      <c r="D18" s="78">
        <v>42.9493448073538</v>
      </c>
      <c r="E18" s="77">
        <v>34821</v>
      </c>
      <c r="F18" s="77">
        <v>14918</v>
      </c>
      <c r="G18" s="78">
        <v>42.84196318313661</v>
      </c>
      <c r="H18" s="77">
        <v>970</v>
      </c>
      <c r="I18" s="77">
        <v>454</v>
      </c>
      <c r="J18" s="78" t="s">
        <v>228</v>
      </c>
    </row>
    <row r="19" spans="1:10" ht="16.5">
      <c r="A19" s="41" t="s">
        <v>35</v>
      </c>
      <c r="B19" s="76">
        <v>22364</v>
      </c>
      <c r="C19" s="77">
        <v>9127</v>
      </c>
      <c r="D19" s="78">
        <v>40.81112502235736</v>
      </c>
      <c r="E19" s="77">
        <v>22364</v>
      </c>
      <c r="F19" s="77">
        <v>9127</v>
      </c>
      <c r="G19" s="78">
        <v>40.81112502235736</v>
      </c>
      <c r="H19" s="77">
        <v>0</v>
      </c>
      <c r="I19" s="77">
        <v>0</v>
      </c>
      <c r="J19" s="78" t="s">
        <v>210</v>
      </c>
    </row>
    <row r="20" spans="1:10" ht="16.5">
      <c r="A20" s="41" t="s">
        <v>37</v>
      </c>
      <c r="B20" s="76">
        <v>39500</v>
      </c>
      <c r="C20" s="77">
        <v>14502</v>
      </c>
      <c r="D20" s="78">
        <v>36.71392405063291</v>
      </c>
      <c r="E20" s="77">
        <v>39500</v>
      </c>
      <c r="F20" s="77">
        <v>14502</v>
      </c>
      <c r="G20" s="78">
        <v>36.71392405063291</v>
      </c>
      <c r="H20" s="77">
        <v>0</v>
      </c>
      <c r="I20" s="77">
        <v>0</v>
      </c>
      <c r="J20" s="78" t="s">
        <v>210</v>
      </c>
    </row>
    <row r="21" spans="1:10" ht="16.5">
      <c r="A21" s="41" t="s">
        <v>38</v>
      </c>
      <c r="B21" s="76">
        <v>11158</v>
      </c>
      <c r="C21" s="77">
        <v>3182</v>
      </c>
      <c r="D21" s="78">
        <v>28.517655493816097</v>
      </c>
      <c r="E21" s="77">
        <v>11080</v>
      </c>
      <c r="F21" s="77">
        <v>3156</v>
      </c>
      <c r="G21" s="78">
        <v>28.48375451263538</v>
      </c>
      <c r="H21" s="77">
        <v>78</v>
      </c>
      <c r="I21" s="77">
        <v>26</v>
      </c>
      <c r="J21" s="78" t="s">
        <v>229</v>
      </c>
    </row>
    <row r="22" spans="1:10" ht="16.5">
      <c r="A22" s="41" t="s">
        <v>39</v>
      </c>
      <c r="B22" s="76">
        <v>16496</v>
      </c>
      <c r="C22" s="77">
        <v>6233</v>
      </c>
      <c r="D22" s="78">
        <v>37.784917555771095</v>
      </c>
      <c r="E22" s="77">
        <v>15509</v>
      </c>
      <c r="F22" s="77">
        <v>5925</v>
      </c>
      <c r="G22" s="78">
        <v>38.203623702366365</v>
      </c>
      <c r="H22" s="77">
        <v>987</v>
      </c>
      <c r="I22" s="77">
        <v>308</v>
      </c>
      <c r="J22" s="78" t="s">
        <v>230</v>
      </c>
    </row>
    <row r="23" spans="1:10" ht="16.5">
      <c r="A23" s="41" t="s">
        <v>40</v>
      </c>
      <c r="B23" s="76">
        <v>3960</v>
      </c>
      <c r="C23" s="77">
        <v>1674</v>
      </c>
      <c r="D23" s="78">
        <v>42.27272727272727</v>
      </c>
      <c r="E23" s="77">
        <v>3960</v>
      </c>
      <c r="F23" s="77">
        <v>1674</v>
      </c>
      <c r="G23" s="78">
        <v>42.27272727272727</v>
      </c>
      <c r="H23" s="77">
        <v>0</v>
      </c>
      <c r="I23" s="77">
        <v>0</v>
      </c>
      <c r="J23" s="78" t="s">
        <v>210</v>
      </c>
    </row>
    <row r="24" spans="1:10" ht="16.5">
      <c r="A24" s="41" t="s">
        <v>41</v>
      </c>
      <c r="B24" s="76">
        <v>17284</v>
      </c>
      <c r="C24" s="77">
        <v>8005</v>
      </c>
      <c r="D24" s="78">
        <v>46.314510529969915</v>
      </c>
      <c r="E24" s="77">
        <v>16233</v>
      </c>
      <c r="F24" s="77">
        <v>7551</v>
      </c>
      <c r="G24" s="78">
        <v>46.516355571983</v>
      </c>
      <c r="H24" s="77">
        <v>1051</v>
      </c>
      <c r="I24" s="77">
        <v>454</v>
      </c>
      <c r="J24" s="78" t="s">
        <v>231</v>
      </c>
    </row>
    <row r="25" spans="1:10" ht="16.5">
      <c r="A25" s="41" t="s">
        <v>42</v>
      </c>
      <c r="B25" s="76">
        <v>29480</v>
      </c>
      <c r="C25" s="77">
        <v>13559</v>
      </c>
      <c r="D25" s="78">
        <v>45.993894165535956</v>
      </c>
      <c r="E25" s="77">
        <v>28276</v>
      </c>
      <c r="F25" s="77">
        <v>12935</v>
      </c>
      <c r="G25" s="78">
        <v>45.74550855849483</v>
      </c>
      <c r="H25" s="77">
        <v>1204</v>
      </c>
      <c r="I25" s="77">
        <v>624</v>
      </c>
      <c r="J25" s="78" t="s">
        <v>232</v>
      </c>
    </row>
    <row r="26" spans="1:10" ht="16.5">
      <c r="A26" s="41" t="s">
        <v>43</v>
      </c>
      <c r="B26" s="76">
        <v>16051</v>
      </c>
      <c r="C26" s="77">
        <v>8262</v>
      </c>
      <c r="D26" s="78">
        <v>51.47342844682574</v>
      </c>
      <c r="E26" s="77">
        <v>16051</v>
      </c>
      <c r="F26" s="77">
        <v>8262</v>
      </c>
      <c r="G26" s="78">
        <v>51.47342844682574</v>
      </c>
      <c r="H26" s="77">
        <v>0</v>
      </c>
      <c r="I26" s="77">
        <v>0</v>
      </c>
      <c r="J26" s="78" t="s">
        <v>210</v>
      </c>
    </row>
    <row r="27" spans="1:10" ht="16.5">
      <c r="A27" s="42" t="s">
        <v>19</v>
      </c>
      <c r="B27" s="76">
        <v>4110</v>
      </c>
      <c r="C27" s="77">
        <v>1755</v>
      </c>
      <c r="D27" s="78">
        <v>42.7007299270073</v>
      </c>
      <c r="E27" s="77">
        <v>4110</v>
      </c>
      <c r="F27" s="77">
        <v>1755</v>
      </c>
      <c r="G27" s="78">
        <v>42.7007299270073</v>
      </c>
      <c r="H27" s="77">
        <v>0</v>
      </c>
      <c r="I27" s="77">
        <v>0</v>
      </c>
      <c r="J27" s="78" t="s">
        <v>210</v>
      </c>
    </row>
    <row r="28" spans="1:10" ht="16.5">
      <c r="A28" s="41" t="s">
        <v>44</v>
      </c>
      <c r="B28" s="76">
        <v>3669</v>
      </c>
      <c r="C28" s="77">
        <v>1579</v>
      </c>
      <c r="D28" s="78">
        <v>43.036249659307714</v>
      </c>
      <c r="E28" s="77">
        <v>3669</v>
      </c>
      <c r="F28" s="77">
        <v>1579</v>
      </c>
      <c r="G28" s="78">
        <v>43.036249659307714</v>
      </c>
      <c r="H28" s="77">
        <v>0</v>
      </c>
      <c r="I28" s="77">
        <v>0</v>
      </c>
      <c r="J28" s="78" t="s">
        <v>210</v>
      </c>
    </row>
    <row r="29" spans="1:10" ht="16.5">
      <c r="A29" s="37" t="s">
        <v>45</v>
      </c>
      <c r="B29" s="79">
        <v>441</v>
      </c>
      <c r="C29" s="80">
        <v>176</v>
      </c>
      <c r="D29" s="81">
        <v>39.909297052154194</v>
      </c>
      <c r="E29" s="80">
        <v>441</v>
      </c>
      <c r="F29" s="80">
        <v>176</v>
      </c>
      <c r="G29" s="81">
        <v>39.909297052154194</v>
      </c>
      <c r="H29" s="80">
        <v>0</v>
      </c>
      <c r="I29" s="80">
        <v>0</v>
      </c>
      <c r="J29" s="81" t="s">
        <v>210</v>
      </c>
    </row>
    <row r="30" spans="1:10" s="27" customFormat="1" ht="14.25">
      <c r="A30" s="26" t="s">
        <v>273</v>
      </c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16" customWidth="1"/>
    <col min="4" max="4" width="10.375" style="16" customWidth="1"/>
    <col min="5" max="5" width="13.375" style="16" customWidth="1"/>
    <col min="6" max="6" width="9.00390625" style="16" customWidth="1"/>
    <col min="7" max="7" width="10.375" style="16" customWidth="1"/>
    <col min="8" max="8" width="13.375" style="16" customWidth="1"/>
    <col min="9" max="9" width="9.00390625" style="16" customWidth="1"/>
    <col min="10" max="10" width="10.375" style="16" customWidth="1"/>
    <col min="11" max="11" width="13.375" style="16" customWidth="1"/>
    <col min="12" max="16384" width="9.00390625" style="11" customWidth="1"/>
  </cols>
  <sheetData>
    <row r="1" spans="1:11" s="18" customFormat="1" ht="19.5" customHeight="1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18" customFormat="1" ht="19.5" customHeight="1">
      <c r="A2" s="17"/>
      <c r="B2" s="188" t="s">
        <v>200</v>
      </c>
      <c r="C2" s="188"/>
      <c r="D2" s="188"/>
      <c r="E2" s="188"/>
      <c r="F2" s="188"/>
      <c r="G2" s="188"/>
      <c r="H2" s="188"/>
      <c r="I2" s="188"/>
      <c r="J2" s="188"/>
      <c r="K2" s="146" t="s">
        <v>276</v>
      </c>
    </row>
    <row r="3" spans="1:11" ht="16.5">
      <c r="A3" s="164" t="s">
        <v>283</v>
      </c>
      <c r="B3" s="165"/>
      <c r="C3" s="184" t="s">
        <v>16</v>
      </c>
      <c r="D3" s="185"/>
      <c r="E3" s="186"/>
      <c r="F3" s="184" t="s">
        <v>1</v>
      </c>
      <c r="G3" s="185"/>
      <c r="H3" s="186"/>
      <c r="I3" s="184" t="s">
        <v>2</v>
      </c>
      <c r="J3" s="185"/>
      <c r="K3" s="185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1" ht="16.5">
      <c r="A5" s="189" t="s">
        <v>16</v>
      </c>
      <c r="B5" s="19" t="s">
        <v>4</v>
      </c>
      <c r="C5" s="64">
        <v>1208990</v>
      </c>
      <c r="D5" s="65">
        <v>557607</v>
      </c>
      <c r="E5" s="66">
        <v>46.12172143690188</v>
      </c>
      <c r="F5" s="65">
        <v>1173823</v>
      </c>
      <c r="G5" s="65">
        <v>540267</v>
      </c>
      <c r="H5" s="66">
        <v>46.0262748301916</v>
      </c>
      <c r="I5" s="65">
        <v>35167</v>
      </c>
      <c r="J5" s="65">
        <v>17340</v>
      </c>
      <c r="K5" s="66">
        <v>49.30758950152131</v>
      </c>
    </row>
    <row r="6" spans="1:11" ht="16.5">
      <c r="A6" s="191"/>
      <c r="B6" s="19" t="s">
        <v>5</v>
      </c>
      <c r="C6" s="67">
        <v>632076</v>
      </c>
      <c r="D6" s="68">
        <v>287646</v>
      </c>
      <c r="E6" s="69">
        <v>45.50813509767813</v>
      </c>
      <c r="F6" s="68">
        <v>613366</v>
      </c>
      <c r="G6" s="68">
        <v>278537</v>
      </c>
      <c r="H6" s="69">
        <v>45.41122266314077</v>
      </c>
      <c r="I6" s="68">
        <v>18710</v>
      </c>
      <c r="J6" s="68">
        <v>9109</v>
      </c>
      <c r="K6" s="69">
        <v>48.6851950828434</v>
      </c>
    </row>
    <row r="7" spans="1:11" ht="16.5">
      <c r="A7" s="192"/>
      <c r="B7" s="19" t="s">
        <v>6</v>
      </c>
      <c r="C7" s="67">
        <v>576914</v>
      </c>
      <c r="D7" s="68">
        <v>269961</v>
      </c>
      <c r="E7" s="69">
        <v>46.79397622522595</v>
      </c>
      <c r="F7" s="68">
        <v>560457</v>
      </c>
      <c r="G7" s="68">
        <v>261730</v>
      </c>
      <c r="H7" s="69">
        <v>46.6993899621202</v>
      </c>
      <c r="I7" s="68">
        <v>16457</v>
      </c>
      <c r="J7" s="68">
        <v>8231</v>
      </c>
      <c r="K7" s="69">
        <v>50.015191104089446</v>
      </c>
    </row>
    <row r="8" spans="1:11" ht="16.5">
      <c r="A8" s="189" t="s">
        <v>7</v>
      </c>
      <c r="B8" s="19" t="s">
        <v>5</v>
      </c>
      <c r="C8" s="67">
        <v>99239</v>
      </c>
      <c r="D8" s="68">
        <v>25397</v>
      </c>
      <c r="E8" s="69">
        <v>25.591753242172935</v>
      </c>
      <c r="F8" s="68">
        <v>95930</v>
      </c>
      <c r="G8" s="68">
        <v>24488</v>
      </c>
      <c r="H8" s="69">
        <v>25.526946731992076</v>
      </c>
      <c r="I8" s="68">
        <v>3309</v>
      </c>
      <c r="J8" s="68">
        <v>909</v>
      </c>
      <c r="K8" s="69">
        <v>27.470534904805078</v>
      </c>
    </row>
    <row r="9" spans="1:11" ht="16.5">
      <c r="A9" s="190"/>
      <c r="B9" s="19" t="s">
        <v>6</v>
      </c>
      <c r="C9" s="67">
        <v>91318</v>
      </c>
      <c r="D9" s="68">
        <v>24402</v>
      </c>
      <c r="E9" s="69">
        <v>26.722004424100398</v>
      </c>
      <c r="F9" s="68">
        <v>88270</v>
      </c>
      <c r="G9" s="68">
        <v>23553</v>
      </c>
      <c r="H9" s="69">
        <v>26.68290472414184</v>
      </c>
      <c r="I9" s="68">
        <v>3048</v>
      </c>
      <c r="J9" s="68">
        <v>849</v>
      </c>
      <c r="K9" s="69">
        <v>27.85433070866142</v>
      </c>
    </row>
    <row r="10" spans="1:11" ht="16.5">
      <c r="A10" s="189" t="s">
        <v>8</v>
      </c>
      <c r="B10" s="19" t="s">
        <v>5</v>
      </c>
      <c r="C10" s="67">
        <v>103236</v>
      </c>
      <c r="D10" s="68">
        <v>34194</v>
      </c>
      <c r="E10" s="69">
        <v>33.122166686039755</v>
      </c>
      <c r="F10" s="68">
        <v>99901</v>
      </c>
      <c r="G10" s="68">
        <v>32989</v>
      </c>
      <c r="H10" s="69">
        <v>33.021691474559816</v>
      </c>
      <c r="I10" s="68">
        <v>3335</v>
      </c>
      <c r="J10" s="68">
        <v>1205</v>
      </c>
      <c r="K10" s="69">
        <v>36.13193403298351</v>
      </c>
    </row>
    <row r="11" spans="1:11" ht="16.5">
      <c r="A11" s="190"/>
      <c r="B11" s="19" t="s">
        <v>6</v>
      </c>
      <c r="C11" s="67">
        <v>94006</v>
      </c>
      <c r="D11" s="68">
        <v>31434</v>
      </c>
      <c r="E11" s="69">
        <v>33.43829117290386</v>
      </c>
      <c r="F11" s="68">
        <v>91071</v>
      </c>
      <c r="G11" s="68">
        <v>30357</v>
      </c>
      <c r="H11" s="69">
        <v>33.333333333333336</v>
      </c>
      <c r="I11" s="68">
        <v>2935</v>
      </c>
      <c r="J11" s="68">
        <v>1077</v>
      </c>
      <c r="K11" s="69">
        <v>36.69505962521295</v>
      </c>
    </row>
    <row r="12" spans="1:11" ht="16.5">
      <c r="A12" s="189" t="s">
        <v>9</v>
      </c>
      <c r="B12" s="19" t="s">
        <v>5</v>
      </c>
      <c r="C12" s="67">
        <v>103280</v>
      </c>
      <c r="D12" s="68">
        <v>44104</v>
      </c>
      <c r="E12" s="69">
        <v>42.70333075135554</v>
      </c>
      <c r="F12" s="68">
        <v>100198</v>
      </c>
      <c r="G12" s="68">
        <v>42648</v>
      </c>
      <c r="H12" s="69">
        <v>42.563723826822894</v>
      </c>
      <c r="I12" s="68">
        <v>3082</v>
      </c>
      <c r="J12" s="68">
        <v>1456</v>
      </c>
      <c r="K12" s="69">
        <v>47.24205061648281</v>
      </c>
    </row>
    <row r="13" spans="1:11" ht="16.5">
      <c r="A13" s="190"/>
      <c r="B13" s="19" t="s">
        <v>6</v>
      </c>
      <c r="C13" s="67">
        <v>94750</v>
      </c>
      <c r="D13" s="68">
        <v>39947</v>
      </c>
      <c r="E13" s="69">
        <v>42.16042216358839</v>
      </c>
      <c r="F13" s="68">
        <v>91919</v>
      </c>
      <c r="G13" s="68">
        <v>38597</v>
      </c>
      <c r="H13" s="69">
        <v>41.99023052905275</v>
      </c>
      <c r="I13" s="68">
        <v>2831</v>
      </c>
      <c r="J13" s="68">
        <v>1350</v>
      </c>
      <c r="K13" s="69">
        <v>47.68632991875662</v>
      </c>
    </row>
    <row r="14" spans="1:11" ht="16.5">
      <c r="A14" s="189" t="s">
        <v>10</v>
      </c>
      <c r="B14" s="19" t="s">
        <v>5</v>
      </c>
      <c r="C14" s="67">
        <v>105415</v>
      </c>
      <c r="D14" s="68">
        <v>52917</v>
      </c>
      <c r="E14" s="69">
        <v>50.19873831997344</v>
      </c>
      <c r="F14" s="68">
        <v>102301</v>
      </c>
      <c r="G14" s="68">
        <v>51188</v>
      </c>
      <c r="H14" s="69">
        <v>50.036656533171715</v>
      </c>
      <c r="I14" s="68">
        <v>3114</v>
      </c>
      <c r="J14" s="68">
        <v>1729</v>
      </c>
      <c r="K14" s="69">
        <v>55.52344251766217</v>
      </c>
    </row>
    <row r="15" spans="1:11" ht="16.5">
      <c r="A15" s="190"/>
      <c r="B15" s="19" t="s">
        <v>6</v>
      </c>
      <c r="C15" s="67">
        <v>95701</v>
      </c>
      <c r="D15" s="68">
        <v>48419</v>
      </c>
      <c r="E15" s="69">
        <v>50.59403767985705</v>
      </c>
      <c r="F15" s="68">
        <v>93058</v>
      </c>
      <c r="G15" s="68">
        <v>46884</v>
      </c>
      <c r="H15" s="69">
        <v>50.38148251628017</v>
      </c>
      <c r="I15" s="68">
        <v>2643</v>
      </c>
      <c r="J15" s="68">
        <v>1535</v>
      </c>
      <c r="K15" s="69">
        <v>58.0779417328793</v>
      </c>
    </row>
    <row r="16" spans="1:11" ht="16.5">
      <c r="A16" s="189" t="s">
        <v>11</v>
      </c>
      <c r="B16" s="19" t="s">
        <v>5</v>
      </c>
      <c r="C16" s="67">
        <v>108366</v>
      </c>
      <c r="D16" s="68">
        <v>61281</v>
      </c>
      <c r="E16" s="69">
        <v>56.550024915563924</v>
      </c>
      <c r="F16" s="68">
        <v>105378</v>
      </c>
      <c r="G16" s="68">
        <v>59440</v>
      </c>
      <c r="H16" s="69">
        <v>56.406460551538274</v>
      </c>
      <c r="I16" s="68">
        <v>2988</v>
      </c>
      <c r="J16" s="68">
        <v>1841</v>
      </c>
      <c r="K16" s="69">
        <v>61.61311914323962</v>
      </c>
    </row>
    <row r="17" spans="1:11" ht="16.5">
      <c r="A17" s="190"/>
      <c r="B17" s="19" t="s">
        <v>6</v>
      </c>
      <c r="C17" s="67">
        <v>99716</v>
      </c>
      <c r="D17" s="68">
        <v>58889</v>
      </c>
      <c r="E17" s="69">
        <v>59.056721087889606</v>
      </c>
      <c r="F17" s="68">
        <v>97119</v>
      </c>
      <c r="G17" s="68">
        <v>57193</v>
      </c>
      <c r="H17" s="69">
        <v>58.88960965413565</v>
      </c>
      <c r="I17" s="68">
        <v>2597</v>
      </c>
      <c r="J17" s="68">
        <v>1696</v>
      </c>
      <c r="K17" s="69">
        <v>65.3061224489796</v>
      </c>
    </row>
    <row r="18" spans="1:11" ht="16.5">
      <c r="A18" s="189" t="s">
        <v>12</v>
      </c>
      <c r="B18" s="19" t="s">
        <v>5</v>
      </c>
      <c r="C18" s="67">
        <v>112540</v>
      </c>
      <c r="D18" s="68">
        <v>69753</v>
      </c>
      <c r="E18" s="69">
        <v>61.980629109649904</v>
      </c>
      <c r="F18" s="68">
        <v>109658</v>
      </c>
      <c r="G18" s="68">
        <v>67784</v>
      </c>
      <c r="H18" s="69">
        <v>61.81400353827354</v>
      </c>
      <c r="I18" s="68">
        <v>2882</v>
      </c>
      <c r="J18" s="68">
        <v>1969</v>
      </c>
      <c r="K18" s="69">
        <v>68.3206106870229</v>
      </c>
    </row>
    <row r="19" spans="1:11" ht="16.5">
      <c r="A19" s="190"/>
      <c r="B19" s="19" t="s">
        <v>6</v>
      </c>
      <c r="C19" s="70">
        <v>101423</v>
      </c>
      <c r="D19" s="71">
        <v>66870</v>
      </c>
      <c r="E19" s="72">
        <v>65.93179061948473</v>
      </c>
      <c r="F19" s="71">
        <v>99020</v>
      </c>
      <c r="G19" s="71">
        <v>65146</v>
      </c>
      <c r="H19" s="72">
        <v>65.79074934356696</v>
      </c>
      <c r="I19" s="71">
        <v>2403</v>
      </c>
      <c r="J19" s="71">
        <v>1724</v>
      </c>
      <c r="K19" s="72">
        <v>71.74365376612568</v>
      </c>
    </row>
    <row r="20" spans="1:10" s="27" customFormat="1" ht="14.25">
      <c r="A20" s="26" t="s">
        <v>273</v>
      </c>
      <c r="B20" s="26"/>
      <c r="C20" s="26"/>
      <c r="D20" s="26"/>
      <c r="E20" s="26"/>
      <c r="F20" s="26"/>
      <c r="G20" s="26"/>
      <c r="H20" s="26"/>
      <c r="I20" s="26"/>
      <c r="J20" s="26"/>
    </row>
  </sheetData>
  <sheetProtection/>
  <mergeCells count="13">
    <mergeCell ref="A18:A19"/>
    <mergeCell ref="A5:A7"/>
    <mergeCell ref="A8:A9"/>
    <mergeCell ref="A10:A11"/>
    <mergeCell ref="A12:A13"/>
    <mergeCell ref="A14:A15"/>
    <mergeCell ref="A16:A17"/>
    <mergeCell ref="A1:K1"/>
    <mergeCell ref="B2:J2"/>
    <mergeCell ref="A3:B4"/>
    <mergeCell ref="C3:E3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1" ySplit="5" topLeftCell="B6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16" customWidth="1"/>
    <col min="2" max="10" width="11.25390625" style="16" customWidth="1"/>
    <col min="11" max="16384" width="9.00390625" style="11" customWidth="1"/>
  </cols>
  <sheetData>
    <row r="1" spans="1:10" ht="18.75" customHeight="1">
      <c r="A1" s="181" t="s">
        <v>250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200" t="s">
        <v>249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8" customHeight="1">
      <c r="A3" s="144"/>
      <c r="B3" s="36"/>
      <c r="C3" s="36"/>
      <c r="D3" s="36"/>
      <c r="E3" s="36"/>
      <c r="F3" s="36"/>
      <c r="G3" s="36"/>
      <c r="H3" s="36"/>
      <c r="I3" s="158" t="s">
        <v>275</v>
      </c>
      <c r="J3" s="158"/>
    </row>
    <row r="4" spans="1:10" s="13" customFormat="1" ht="16.5">
      <c r="A4" s="165" t="s">
        <v>0</v>
      </c>
      <c r="B4" s="184" t="s">
        <v>14</v>
      </c>
      <c r="C4" s="185"/>
      <c r="D4" s="186"/>
      <c r="E4" s="184" t="s">
        <v>1</v>
      </c>
      <c r="F4" s="185"/>
      <c r="G4" s="186"/>
      <c r="H4" s="184" t="s">
        <v>2</v>
      </c>
      <c r="I4" s="185"/>
      <c r="J4" s="185"/>
    </row>
    <row r="5" spans="1:10" s="15" customFormat="1" ht="16.5">
      <c r="A5" s="167"/>
      <c r="B5" s="14" t="s">
        <v>271</v>
      </c>
      <c r="C5" s="14" t="s">
        <v>3</v>
      </c>
      <c r="D5" s="14" t="s">
        <v>272</v>
      </c>
      <c r="E5" s="14" t="s">
        <v>271</v>
      </c>
      <c r="F5" s="14" t="s">
        <v>3</v>
      </c>
      <c r="G5" s="14" t="s">
        <v>272</v>
      </c>
      <c r="H5" s="14" t="s">
        <v>271</v>
      </c>
      <c r="I5" s="14" t="s">
        <v>3</v>
      </c>
      <c r="J5" s="12" t="s">
        <v>272</v>
      </c>
    </row>
    <row r="6" spans="1:10" ht="16.5">
      <c r="A6" s="43" t="s">
        <v>16</v>
      </c>
      <c r="B6" s="73">
        <v>1168328</v>
      </c>
      <c r="C6" s="74">
        <v>535747</v>
      </c>
      <c r="D6" s="75">
        <v>45.85587266589519</v>
      </c>
      <c r="E6" s="74">
        <v>1132612</v>
      </c>
      <c r="F6" s="74">
        <v>518519</v>
      </c>
      <c r="G6" s="75">
        <v>45.780814612594604</v>
      </c>
      <c r="H6" s="74">
        <v>35716</v>
      </c>
      <c r="I6" s="74">
        <v>17228</v>
      </c>
      <c r="J6" s="75">
        <v>48.23608466793594</v>
      </c>
    </row>
    <row r="7" spans="1:10" ht="16.5">
      <c r="A7" s="44" t="s">
        <v>52</v>
      </c>
      <c r="B7" s="76">
        <v>1164271</v>
      </c>
      <c r="C7" s="77">
        <v>534116</v>
      </c>
      <c r="D7" s="78">
        <v>45.87557364221904</v>
      </c>
      <c r="E7" s="77">
        <v>1128555</v>
      </c>
      <c r="F7" s="77">
        <v>516888</v>
      </c>
      <c r="G7" s="78">
        <v>45.800869253160016</v>
      </c>
      <c r="H7" s="77">
        <v>35716</v>
      </c>
      <c r="I7" s="77">
        <v>17228</v>
      </c>
      <c r="J7" s="145" t="s">
        <v>233</v>
      </c>
    </row>
    <row r="8" spans="1:10" ht="16.5">
      <c r="A8" s="45" t="s">
        <v>133</v>
      </c>
      <c r="B8" s="76">
        <v>194881</v>
      </c>
      <c r="C8" s="77">
        <v>94931</v>
      </c>
      <c r="D8" s="78">
        <v>48.71229109046033</v>
      </c>
      <c r="E8" s="77">
        <v>186874</v>
      </c>
      <c r="F8" s="77">
        <v>90855</v>
      </c>
      <c r="G8" s="78">
        <v>48.61832036559393</v>
      </c>
      <c r="H8" s="77">
        <v>8007</v>
      </c>
      <c r="I8" s="77">
        <v>4076</v>
      </c>
      <c r="J8" s="78" t="s">
        <v>234</v>
      </c>
    </row>
    <row r="9" spans="1:10" ht="16.5">
      <c r="A9" s="45" t="s">
        <v>53</v>
      </c>
      <c r="B9" s="76">
        <v>115562</v>
      </c>
      <c r="C9" s="77">
        <v>54371</v>
      </c>
      <c r="D9" s="78">
        <v>47.0492030252159</v>
      </c>
      <c r="E9" s="77">
        <v>105227</v>
      </c>
      <c r="F9" s="77">
        <v>49758</v>
      </c>
      <c r="G9" s="78">
        <v>47.28634285877199</v>
      </c>
      <c r="H9" s="77">
        <v>10335</v>
      </c>
      <c r="I9" s="77">
        <v>4613</v>
      </c>
      <c r="J9" s="78" t="s">
        <v>235</v>
      </c>
    </row>
    <row r="10" spans="1:10" ht="16.5">
      <c r="A10" s="45" t="s">
        <v>217</v>
      </c>
      <c r="B10" s="76">
        <v>123912</v>
      </c>
      <c r="C10" s="77">
        <v>59690</v>
      </c>
      <c r="D10" s="78">
        <v>48.17128284589063</v>
      </c>
      <c r="E10" s="77">
        <v>122169</v>
      </c>
      <c r="F10" s="77">
        <v>58881</v>
      </c>
      <c r="G10" s="78">
        <v>48.19635095646195</v>
      </c>
      <c r="H10" s="77">
        <v>1743</v>
      </c>
      <c r="I10" s="77">
        <v>809</v>
      </c>
      <c r="J10" s="78" t="s">
        <v>236</v>
      </c>
    </row>
    <row r="11" spans="1:10" ht="16.5">
      <c r="A11" s="45" t="s">
        <v>57</v>
      </c>
      <c r="B11" s="76">
        <v>152116</v>
      </c>
      <c r="C11" s="77">
        <v>73429</v>
      </c>
      <c r="D11" s="78">
        <v>48.27171369218228</v>
      </c>
      <c r="E11" s="77">
        <v>146484</v>
      </c>
      <c r="F11" s="77">
        <v>70441</v>
      </c>
      <c r="G11" s="78">
        <v>48.08784577155184</v>
      </c>
      <c r="H11" s="77">
        <v>5632</v>
      </c>
      <c r="I11" s="77">
        <v>2988</v>
      </c>
      <c r="J11" s="78" t="s">
        <v>237</v>
      </c>
    </row>
    <row r="12" spans="1:10" ht="16.5">
      <c r="A12" s="45" t="s">
        <v>58</v>
      </c>
      <c r="B12" s="76">
        <v>89131</v>
      </c>
      <c r="C12" s="77">
        <v>40476</v>
      </c>
      <c r="D12" s="78">
        <v>45.411809583646544</v>
      </c>
      <c r="E12" s="77">
        <v>87390</v>
      </c>
      <c r="F12" s="77">
        <v>39627</v>
      </c>
      <c r="G12" s="78">
        <v>45.34500514933059</v>
      </c>
      <c r="H12" s="77">
        <v>1741</v>
      </c>
      <c r="I12" s="77">
        <v>849</v>
      </c>
      <c r="J12" s="78" t="s">
        <v>238</v>
      </c>
    </row>
    <row r="13" spans="1:10" ht="16.5">
      <c r="A13" s="45" t="s">
        <v>18</v>
      </c>
      <c r="B13" s="76">
        <v>129407</v>
      </c>
      <c r="C13" s="77">
        <v>58199</v>
      </c>
      <c r="D13" s="78">
        <v>44.973610392018976</v>
      </c>
      <c r="E13" s="77">
        <v>128336</v>
      </c>
      <c r="F13" s="77">
        <v>57755</v>
      </c>
      <c r="G13" s="78">
        <v>45.002960977434235</v>
      </c>
      <c r="H13" s="77">
        <v>1071</v>
      </c>
      <c r="I13" s="77">
        <v>444</v>
      </c>
      <c r="J13" s="78" t="s">
        <v>239</v>
      </c>
    </row>
    <row r="14" spans="1:10" ht="16.5">
      <c r="A14" s="45" t="s">
        <v>28</v>
      </c>
      <c r="B14" s="76">
        <v>22234</v>
      </c>
      <c r="C14" s="77">
        <v>8708</v>
      </c>
      <c r="D14" s="78">
        <v>39.165242421516595</v>
      </c>
      <c r="E14" s="77">
        <v>21940</v>
      </c>
      <c r="F14" s="77">
        <v>8571</v>
      </c>
      <c r="G14" s="78">
        <v>39.06563354603464</v>
      </c>
      <c r="H14" s="77">
        <v>294</v>
      </c>
      <c r="I14" s="77">
        <v>137</v>
      </c>
      <c r="J14" s="78" t="s">
        <v>240</v>
      </c>
    </row>
    <row r="15" spans="1:10" ht="16.5">
      <c r="A15" s="45" t="s">
        <v>30</v>
      </c>
      <c r="B15" s="76">
        <v>35520</v>
      </c>
      <c r="C15" s="77">
        <v>15930</v>
      </c>
      <c r="D15" s="78">
        <v>44.847972972972975</v>
      </c>
      <c r="E15" s="77">
        <v>34173</v>
      </c>
      <c r="F15" s="77">
        <v>15005</v>
      </c>
      <c r="G15" s="78">
        <v>43.90893395370614</v>
      </c>
      <c r="H15" s="77">
        <v>1347</v>
      </c>
      <c r="I15" s="77">
        <v>925</v>
      </c>
      <c r="J15" s="78" t="s">
        <v>241</v>
      </c>
    </row>
    <row r="16" spans="1:10" ht="16.5">
      <c r="A16" s="45" t="s">
        <v>31</v>
      </c>
      <c r="B16" s="76">
        <v>28451</v>
      </c>
      <c r="C16" s="77">
        <v>11991</v>
      </c>
      <c r="D16" s="78">
        <v>42.14614600541282</v>
      </c>
      <c r="E16" s="77">
        <v>28451</v>
      </c>
      <c r="F16" s="77">
        <v>11991</v>
      </c>
      <c r="G16" s="78">
        <v>42.14614600541282</v>
      </c>
      <c r="H16" s="77">
        <v>0</v>
      </c>
      <c r="I16" s="77">
        <v>0</v>
      </c>
      <c r="J16" s="78" t="s">
        <v>210</v>
      </c>
    </row>
    <row r="17" spans="1:10" ht="16.5">
      <c r="A17" s="45" t="s">
        <v>32</v>
      </c>
      <c r="B17" s="76">
        <v>65297</v>
      </c>
      <c r="C17" s="77">
        <v>31011</v>
      </c>
      <c r="D17" s="78">
        <v>47.49222782057369</v>
      </c>
      <c r="E17" s="77">
        <v>65297</v>
      </c>
      <c r="F17" s="77">
        <v>31011</v>
      </c>
      <c r="G17" s="78">
        <v>47.49222782057369</v>
      </c>
      <c r="H17" s="77">
        <v>0</v>
      </c>
      <c r="I17" s="77">
        <v>0</v>
      </c>
      <c r="J17" s="78" t="s">
        <v>210</v>
      </c>
    </row>
    <row r="18" spans="1:10" ht="16.5">
      <c r="A18" s="45" t="s">
        <v>33</v>
      </c>
      <c r="B18" s="76">
        <v>24101</v>
      </c>
      <c r="C18" s="77">
        <v>9431</v>
      </c>
      <c r="D18" s="78">
        <v>39.13115638355255</v>
      </c>
      <c r="E18" s="77">
        <v>22944</v>
      </c>
      <c r="F18" s="77">
        <v>8801</v>
      </c>
      <c r="G18" s="78">
        <v>38.358612273361224</v>
      </c>
      <c r="H18" s="77">
        <v>1157</v>
      </c>
      <c r="I18" s="77">
        <v>630</v>
      </c>
      <c r="J18" s="78" t="s">
        <v>242</v>
      </c>
    </row>
    <row r="19" spans="1:10" ht="16.5">
      <c r="A19" s="45" t="s">
        <v>34</v>
      </c>
      <c r="B19" s="76">
        <v>33874</v>
      </c>
      <c r="C19" s="77">
        <v>14391</v>
      </c>
      <c r="D19" s="78">
        <v>42.4839109641613</v>
      </c>
      <c r="E19" s="77">
        <v>32947</v>
      </c>
      <c r="F19" s="77">
        <v>13912</v>
      </c>
      <c r="G19" s="78">
        <v>42.22539229671897</v>
      </c>
      <c r="H19" s="77">
        <v>927</v>
      </c>
      <c r="I19" s="77">
        <v>479</v>
      </c>
      <c r="J19" s="78" t="s">
        <v>243</v>
      </c>
    </row>
    <row r="20" spans="1:10" ht="16.5">
      <c r="A20" s="45" t="s">
        <v>35</v>
      </c>
      <c r="B20" s="76">
        <v>20760</v>
      </c>
      <c r="C20" s="77">
        <v>8710</v>
      </c>
      <c r="D20" s="78">
        <v>41.95568400770713</v>
      </c>
      <c r="E20" s="77">
        <v>20760</v>
      </c>
      <c r="F20" s="77">
        <v>8710</v>
      </c>
      <c r="G20" s="78">
        <v>41.95568400770713</v>
      </c>
      <c r="H20" s="77">
        <v>0</v>
      </c>
      <c r="I20" s="77">
        <v>0</v>
      </c>
      <c r="J20" s="78" t="s">
        <v>210</v>
      </c>
    </row>
    <row r="21" spans="1:10" ht="16.5">
      <c r="A21" s="45" t="s">
        <v>37</v>
      </c>
      <c r="B21" s="76">
        <v>37377</v>
      </c>
      <c r="C21" s="77">
        <v>13705</v>
      </c>
      <c r="D21" s="78">
        <v>36.666934210878345</v>
      </c>
      <c r="E21" s="77">
        <v>37322</v>
      </c>
      <c r="F21" s="77">
        <v>13696</v>
      </c>
      <c r="G21" s="78">
        <v>36.69685440222925</v>
      </c>
      <c r="H21" s="77">
        <v>55</v>
      </c>
      <c r="I21" s="77">
        <v>9</v>
      </c>
      <c r="J21" s="78" t="s">
        <v>244</v>
      </c>
    </row>
    <row r="22" spans="1:10" ht="16.5">
      <c r="A22" s="45" t="s">
        <v>38</v>
      </c>
      <c r="B22" s="76">
        <v>10705</v>
      </c>
      <c r="C22" s="77">
        <v>2963</v>
      </c>
      <c r="D22" s="78">
        <v>27.67865483418963</v>
      </c>
      <c r="E22" s="77">
        <v>10603</v>
      </c>
      <c r="F22" s="77">
        <v>2927</v>
      </c>
      <c r="G22" s="78">
        <v>27.605394699613317</v>
      </c>
      <c r="H22" s="77">
        <v>102</v>
      </c>
      <c r="I22" s="77">
        <v>36</v>
      </c>
      <c r="J22" s="78" t="s">
        <v>245</v>
      </c>
    </row>
    <row r="23" spans="1:10" ht="16.5">
      <c r="A23" s="45" t="s">
        <v>39</v>
      </c>
      <c r="B23" s="76">
        <v>15839</v>
      </c>
      <c r="C23" s="77">
        <v>5873</v>
      </c>
      <c r="D23" s="78">
        <v>37.07936107077467</v>
      </c>
      <c r="E23" s="77">
        <v>14858</v>
      </c>
      <c r="F23" s="77">
        <v>5572</v>
      </c>
      <c r="G23" s="78">
        <v>37.50168259523489</v>
      </c>
      <c r="H23" s="77">
        <v>981</v>
      </c>
      <c r="I23" s="77">
        <v>301</v>
      </c>
      <c r="J23" s="78" t="s">
        <v>246</v>
      </c>
    </row>
    <row r="24" spans="1:10" ht="16.5">
      <c r="A24" s="45" t="s">
        <v>40</v>
      </c>
      <c r="B24" s="76">
        <v>3745</v>
      </c>
      <c r="C24" s="77">
        <v>1604</v>
      </c>
      <c r="D24" s="78">
        <v>42.830440587449935</v>
      </c>
      <c r="E24" s="77">
        <v>3745</v>
      </c>
      <c r="F24" s="77">
        <v>1604</v>
      </c>
      <c r="G24" s="78">
        <v>42.830440587449935</v>
      </c>
      <c r="H24" s="77">
        <v>0</v>
      </c>
      <c r="I24" s="77">
        <v>0</v>
      </c>
      <c r="J24" s="78" t="s">
        <v>210</v>
      </c>
    </row>
    <row r="25" spans="1:10" ht="16.5">
      <c r="A25" s="45" t="s">
        <v>41</v>
      </c>
      <c r="B25" s="76">
        <v>16578</v>
      </c>
      <c r="C25" s="77">
        <v>7711</v>
      </c>
      <c r="D25" s="78">
        <v>46.513451562311495</v>
      </c>
      <c r="E25" s="77">
        <v>15515</v>
      </c>
      <c r="F25" s="77">
        <v>7234</v>
      </c>
      <c r="G25" s="78">
        <v>46.62584595552691</v>
      </c>
      <c r="H25" s="77">
        <v>1063</v>
      </c>
      <c r="I25" s="77">
        <v>477</v>
      </c>
      <c r="J25" s="78" t="s">
        <v>247</v>
      </c>
    </row>
    <row r="26" spans="1:10" ht="16.5">
      <c r="A26" s="45" t="s">
        <v>42</v>
      </c>
      <c r="B26" s="76">
        <v>29348</v>
      </c>
      <c r="C26" s="77">
        <v>13173</v>
      </c>
      <c r="D26" s="78">
        <v>44.885511789559764</v>
      </c>
      <c r="E26" s="77">
        <v>28087</v>
      </c>
      <c r="F26" s="77">
        <v>12718</v>
      </c>
      <c r="G26" s="78">
        <v>45.280734859543564</v>
      </c>
      <c r="H26" s="77">
        <v>1261</v>
      </c>
      <c r="I26" s="77">
        <v>455</v>
      </c>
      <c r="J26" s="78" t="s">
        <v>248</v>
      </c>
    </row>
    <row r="27" spans="1:10" ht="16.5">
      <c r="A27" s="45" t="s">
        <v>43</v>
      </c>
      <c r="B27" s="76">
        <v>15433</v>
      </c>
      <c r="C27" s="77">
        <v>7819</v>
      </c>
      <c r="D27" s="78">
        <v>50.664161212985164</v>
      </c>
      <c r="E27" s="77">
        <v>15433</v>
      </c>
      <c r="F27" s="77">
        <v>7819</v>
      </c>
      <c r="G27" s="78">
        <v>50.664161212985164</v>
      </c>
      <c r="H27" s="77">
        <v>0</v>
      </c>
      <c r="I27" s="77">
        <v>0</v>
      </c>
      <c r="J27" s="78" t="s">
        <v>210</v>
      </c>
    </row>
    <row r="28" spans="1:10" ht="16.5">
      <c r="A28" s="46" t="s">
        <v>19</v>
      </c>
      <c r="B28" s="76">
        <v>4057</v>
      </c>
      <c r="C28" s="77">
        <v>1631</v>
      </c>
      <c r="D28" s="78">
        <v>40.202119792950455</v>
      </c>
      <c r="E28" s="77">
        <v>4057</v>
      </c>
      <c r="F28" s="77">
        <v>1631</v>
      </c>
      <c r="G28" s="78">
        <v>40.202119792950455</v>
      </c>
      <c r="H28" s="77">
        <v>0</v>
      </c>
      <c r="I28" s="77">
        <v>0</v>
      </c>
      <c r="J28" s="78" t="s">
        <v>210</v>
      </c>
    </row>
    <row r="29" spans="1:10" ht="16.5">
      <c r="A29" s="45" t="s">
        <v>44</v>
      </c>
      <c r="B29" s="76">
        <v>3607</v>
      </c>
      <c r="C29" s="77">
        <v>1426</v>
      </c>
      <c r="D29" s="78">
        <v>39.534238979761575</v>
      </c>
      <c r="E29" s="77">
        <v>3607</v>
      </c>
      <c r="F29" s="77">
        <v>1426</v>
      </c>
      <c r="G29" s="78">
        <v>39.534238979761575</v>
      </c>
      <c r="H29" s="77">
        <v>0</v>
      </c>
      <c r="I29" s="77">
        <v>0</v>
      </c>
      <c r="J29" s="78" t="s">
        <v>210</v>
      </c>
    </row>
    <row r="30" spans="1:10" ht="16.5">
      <c r="A30" s="47" t="s">
        <v>45</v>
      </c>
      <c r="B30" s="79">
        <v>450</v>
      </c>
      <c r="C30" s="80">
        <v>205</v>
      </c>
      <c r="D30" s="81">
        <v>45.55555555555556</v>
      </c>
      <c r="E30" s="80">
        <v>450</v>
      </c>
      <c r="F30" s="80">
        <v>205</v>
      </c>
      <c r="G30" s="81">
        <v>45.55555555555556</v>
      </c>
      <c r="H30" s="80">
        <v>0</v>
      </c>
      <c r="I30" s="80">
        <v>0</v>
      </c>
      <c r="J30" s="81" t="s">
        <v>210</v>
      </c>
    </row>
    <row r="31" spans="1:10" s="27" customFormat="1" ht="14.25">
      <c r="A31" s="26" t="s">
        <v>273</v>
      </c>
      <c r="B31" s="26"/>
      <c r="C31" s="26"/>
      <c r="D31" s="26"/>
      <c r="E31" s="26"/>
      <c r="F31" s="26"/>
      <c r="G31" s="26"/>
      <c r="H31" s="26"/>
      <c r="I31" s="26"/>
      <c r="J31" s="26"/>
    </row>
  </sheetData>
  <sheetProtection/>
  <mergeCells count="7">
    <mergeCell ref="A1:J1"/>
    <mergeCell ref="I3:J3"/>
    <mergeCell ref="A4:A5"/>
    <mergeCell ref="B4:D4"/>
    <mergeCell ref="E4:G4"/>
    <mergeCell ref="H4:J4"/>
    <mergeCell ref="A2:J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2" width="9.00390625" style="16" customWidth="1"/>
    <col min="3" max="11" width="11.50390625" style="16" customWidth="1"/>
    <col min="12" max="16384" width="9.00390625" style="11" customWidth="1"/>
  </cols>
  <sheetData>
    <row r="1" spans="1:11" s="18" customFormat="1" ht="19.5" customHeight="1">
      <c r="A1" s="201" t="s">
        <v>252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18" customFormat="1" ht="19.5" customHeight="1">
      <c r="A2" s="202" t="s">
        <v>253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18" customFormat="1" ht="19.5" customHeight="1">
      <c r="A3" s="17"/>
      <c r="B3" s="143"/>
      <c r="C3" s="38"/>
      <c r="D3" s="38"/>
      <c r="E3" s="38"/>
      <c r="F3" s="38"/>
      <c r="G3" s="38"/>
      <c r="H3" s="38"/>
      <c r="I3" s="38"/>
      <c r="J3" s="38"/>
      <c r="K3" s="146" t="s">
        <v>276</v>
      </c>
    </row>
    <row r="4" spans="1:11" ht="16.5">
      <c r="A4" s="164" t="s">
        <v>283</v>
      </c>
      <c r="B4" s="165"/>
      <c r="C4" s="184" t="s">
        <v>16</v>
      </c>
      <c r="D4" s="185"/>
      <c r="E4" s="186"/>
      <c r="F4" s="184" t="s">
        <v>1</v>
      </c>
      <c r="G4" s="185"/>
      <c r="H4" s="186"/>
      <c r="I4" s="184" t="s">
        <v>2</v>
      </c>
      <c r="J4" s="185"/>
      <c r="K4" s="185"/>
    </row>
    <row r="5" spans="1:11" ht="16.5">
      <c r="A5" s="166"/>
      <c r="B5" s="167"/>
      <c r="C5" s="14" t="s">
        <v>271</v>
      </c>
      <c r="D5" s="14" t="s">
        <v>3</v>
      </c>
      <c r="E5" s="14" t="s">
        <v>272</v>
      </c>
      <c r="F5" s="14" t="s">
        <v>271</v>
      </c>
      <c r="G5" s="14" t="s">
        <v>3</v>
      </c>
      <c r="H5" s="14" t="s">
        <v>272</v>
      </c>
      <c r="I5" s="14" t="s">
        <v>271</v>
      </c>
      <c r="J5" s="14" t="s">
        <v>3</v>
      </c>
      <c r="K5" s="12" t="s">
        <v>272</v>
      </c>
    </row>
    <row r="6" spans="1:11" ht="16.5">
      <c r="A6" s="189" t="s">
        <v>16</v>
      </c>
      <c r="B6" s="19" t="s">
        <v>4</v>
      </c>
      <c r="C6" s="64">
        <v>1168328</v>
      </c>
      <c r="D6" s="65">
        <v>535747</v>
      </c>
      <c r="E6" s="66">
        <v>45.85587266589519</v>
      </c>
      <c r="F6" s="65">
        <v>1132612</v>
      </c>
      <c r="G6" s="65">
        <v>518519</v>
      </c>
      <c r="H6" s="66">
        <v>45.780814612594604</v>
      </c>
      <c r="I6" s="65">
        <v>35716</v>
      </c>
      <c r="J6" s="65">
        <v>17228</v>
      </c>
      <c r="K6" s="66">
        <v>48.23608466793594</v>
      </c>
    </row>
    <row r="7" spans="1:11" ht="16.5">
      <c r="A7" s="191"/>
      <c r="B7" s="19" t="s">
        <v>5</v>
      </c>
      <c r="C7" s="67">
        <v>609871</v>
      </c>
      <c r="D7" s="68">
        <v>274908</v>
      </c>
      <c r="E7" s="69">
        <v>45.0764177998298</v>
      </c>
      <c r="F7" s="68">
        <v>591056</v>
      </c>
      <c r="G7" s="68">
        <v>266008</v>
      </c>
      <c r="H7" s="69">
        <v>45.00554938956715</v>
      </c>
      <c r="I7" s="68">
        <v>18815</v>
      </c>
      <c r="J7" s="68">
        <v>8900</v>
      </c>
      <c r="K7" s="69">
        <v>47.302684028700504</v>
      </c>
    </row>
    <row r="8" spans="1:11" ht="16.5">
      <c r="A8" s="192"/>
      <c r="B8" s="19" t="s">
        <v>6</v>
      </c>
      <c r="C8" s="67">
        <v>558457</v>
      </c>
      <c r="D8" s="68">
        <v>260839</v>
      </c>
      <c r="E8" s="69">
        <v>46.70708756448572</v>
      </c>
      <c r="F8" s="68">
        <v>541556</v>
      </c>
      <c r="G8" s="68">
        <v>252511</v>
      </c>
      <c r="H8" s="69">
        <v>46.626941627458656</v>
      </c>
      <c r="I8" s="68">
        <v>16901</v>
      </c>
      <c r="J8" s="68">
        <v>8328</v>
      </c>
      <c r="K8" s="69">
        <v>49.275190817111415</v>
      </c>
    </row>
    <row r="9" spans="1:11" ht="16.5">
      <c r="A9" s="189" t="s">
        <v>7</v>
      </c>
      <c r="B9" s="19" t="s">
        <v>5</v>
      </c>
      <c r="C9" s="67">
        <v>90545</v>
      </c>
      <c r="D9" s="68">
        <v>22850</v>
      </c>
      <c r="E9" s="69">
        <v>25.236070462201116</v>
      </c>
      <c r="F9" s="68">
        <v>87312</v>
      </c>
      <c r="G9" s="68">
        <v>22000</v>
      </c>
      <c r="H9" s="69">
        <v>25.196994685724757</v>
      </c>
      <c r="I9" s="68">
        <v>3233</v>
      </c>
      <c r="J9" s="68">
        <v>850</v>
      </c>
      <c r="K9" s="69">
        <v>26.29137024435509</v>
      </c>
    </row>
    <row r="10" spans="1:11" ht="16.5">
      <c r="A10" s="190"/>
      <c r="B10" s="19" t="s">
        <v>6</v>
      </c>
      <c r="C10" s="67">
        <v>83126</v>
      </c>
      <c r="D10" s="68">
        <v>22239</v>
      </c>
      <c r="E10" s="69">
        <v>26.753362365565525</v>
      </c>
      <c r="F10" s="68">
        <v>80185</v>
      </c>
      <c r="G10" s="68">
        <v>21438</v>
      </c>
      <c r="H10" s="69">
        <v>26.73567375444285</v>
      </c>
      <c r="I10" s="68">
        <v>2941</v>
      </c>
      <c r="J10" s="68">
        <v>801</v>
      </c>
      <c r="K10" s="69">
        <v>27.235634138048283</v>
      </c>
    </row>
    <row r="11" spans="1:11" ht="16.5">
      <c r="A11" s="189" t="s">
        <v>8</v>
      </c>
      <c r="B11" s="19" t="s">
        <v>5</v>
      </c>
      <c r="C11" s="67">
        <v>99230</v>
      </c>
      <c r="D11" s="68">
        <v>32481</v>
      </c>
      <c r="E11" s="69">
        <v>32.73304444220498</v>
      </c>
      <c r="F11" s="68">
        <v>95982</v>
      </c>
      <c r="G11" s="68">
        <v>31398</v>
      </c>
      <c r="H11" s="69">
        <v>32.71238357191974</v>
      </c>
      <c r="I11" s="68">
        <v>3248</v>
      </c>
      <c r="J11" s="68">
        <v>1083</v>
      </c>
      <c r="K11" s="69">
        <v>33.3435960591133</v>
      </c>
    </row>
    <row r="12" spans="1:11" ht="16.5">
      <c r="A12" s="190"/>
      <c r="B12" s="19" t="s">
        <v>6</v>
      </c>
      <c r="C12" s="67">
        <v>91285</v>
      </c>
      <c r="D12" s="68">
        <v>30037</v>
      </c>
      <c r="E12" s="69">
        <v>32.904639316426575</v>
      </c>
      <c r="F12" s="68">
        <v>88238</v>
      </c>
      <c r="G12" s="68">
        <v>28961</v>
      </c>
      <c r="H12" s="69">
        <v>32.821460141888984</v>
      </c>
      <c r="I12" s="68">
        <v>3047</v>
      </c>
      <c r="J12" s="68">
        <v>1076</v>
      </c>
      <c r="K12" s="69">
        <v>35.31342303905481</v>
      </c>
    </row>
    <row r="13" spans="1:11" ht="16.5">
      <c r="A13" s="189" t="s">
        <v>9</v>
      </c>
      <c r="B13" s="19" t="s">
        <v>5</v>
      </c>
      <c r="C13" s="67">
        <v>103177</v>
      </c>
      <c r="D13" s="68">
        <v>42519</v>
      </c>
      <c r="E13" s="69">
        <v>41.209765742365065</v>
      </c>
      <c r="F13" s="68">
        <v>99910</v>
      </c>
      <c r="G13" s="68">
        <v>41065</v>
      </c>
      <c r="H13" s="69">
        <v>41.101991792613354</v>
      </c>
      <c r="I13" s="68">
        <v>3267</v>
      </c>
      <c r="J13" s="68">
        <v>1454</v>
      </c>
      <c r="K13" s="69">
        <v>44.50566268748087</v>
      </c>
    </row>
    <row r="14" spans="1:11" ht="16.5">
      <c r="A14" s="190"/>
      <c r="B14" s="19" t="s">
        <v>6</v>
      </c>
      <c r="C14" s="67">
        <v>93943</v>
      </c>
      <c r="D14" s="68">
        <v>39030</v>
      </c>
      <c r="E14" s="69">
        <v>41.54646966777727</v>
      </c>
      <c r="F14" s="68">
        <v>91058</v>
      </c>
      <c r="G14" s="68">
        <v>37692</v>
      </c>
      <c r="H14" s="69">
        <v>41.39339761470711</v>
      </c>
      <c r="I14" s="68">
        <v>2885</v>
      </c>
      <c r="J14" s="68">
        <v>1338</v>
      </c>
      <c r="K14" s="69">
        <v>46.37781629116118</v>
      </c>
    </row>
    <row r="15" spans="1:11" ht="16.5">
      <c r="A15" s="189" t="s">
        <v>10</v>
      </c>
      <c r="B15" s="19" t="s">
        <v>5</v>
      </c>
      <c r="C15" s="67">
        <v>103258</v>
      </c>
      <c r="D15" s="68">
        <v>51439</v>
      </c>
      <c r="E15" s="69">
        <v>49.815994886594744</v>
      </c>
      <c r="F15" s="68">
        <v>100224</v>
      </c>
      <c r="G15" s="68">
        <v>49810</v>
      </c>
      <c r="H15" s="69">
        <v>49.69867496807152</v>
      </c>
      <c r="I15" s="68">
        <v>3034</v>
      </c>
      <c r="J15" s="68">
        <v>1629</v>
      </c>
      <c r="K15" s="69">
        <v>53.6914963744232</v>
      </c>
    </row>
    <row r="16" spans="1:11" ht="16.5">
      <c r="A16" s="190"/>
      <c r="B16" s="19" t="s">
        <v>6</v>
      </c>
      <c r="C16" s="67">
        <v>94713</v>
      </c>
      <c r="D16" s="68">
        <v>47977</v>
      </c>
      <c r="E16" s="69">
        <v>50.65513709839198</v>
      </c>
      <c r="F16" s="68">
        <v>91888</v>
      </c>
      <c r="G16" s="68">
        <v>46425</v>
      </c>
      <c r="H16" s="69">
        <v>50.52346334668292</v>
      </c>
      <c r="I16" s="68">
        <v>2825</v>
      </c>
      <c r="J16" s="68">
        <v>1552</v>
      </c>
      <c r="K16" s="69">
        <v>54.93805309734513</v>
      </c>
    </row>
    <row r="17" spans="1:11" ht="16.5">
      <c r="A17" s="189" t="s">
        <v>11</v>
      </c>
      <c r="B17" s="19" t="s">
        <v>5</v>
      </c>
      <c r="C17" s="67">
        <v>105317</v>
      </c>
      <c r="D17" s="68">
        <v>59194</v>
      </c>
      <c r="E17" s="69">
        <v>56.20555086073473</v>
      </c>
      <c r="F17" s="68">
        <v>102239</v>
      </c>
      <c r="G17" s="68">
        <v>57328</v>
      </c>
      <c r="H17" s="69">
        <v>56.07253592073475</v>
      </c>
      <c r="I17" s="68">
        <v>3078</v>
      </c>
      <c r="J17" s="68">
        <v>1866</v>
      </c>
      <c r="K17" s="69">
        <v>60.62378167641326</v>
      </c>
    </row>
    <row r="18" spans="1:11" ht="16.5">
      <c r="A18" s="190"/>
      <c r="B18" s="19" t="s">
        <v>6</v>
      </c>
      <c r="C18" s="67">
        <v>95674</v>
      </c>
      <c r="D18" s="68">
        <v>56148</v>
      </c>
      <c r="E18" s="69">
        <v>58.686790559608674</v>
      </c>
      <c r="F18" s="68">
        <v>93046</v>
      </c>
      <c r="G18" s="68">
        <v>54455</v>
      </c>
      <c r="H18" s="69">
        <v>58.52481568256561</v>
      </c>
      <c r="I18" s="68">
        <v>2628</v>
      </c>
      <c r="J18" s="68">
        <v>1693</v>
      </c>
      <c r="K18" s="69">
        <v>64.42161339421614</v>
      </c>
    </row>
    <row r="19" spans="1:11" ht="16.5">
      <c r="A19" s="189" t="s">
        <v>12</v>
      </c>
      <c r="B19" s="19" t="s">
        <v>5</v>
      </c>
      <c r="C19" s="67">
        <v>108344</v>
      </c>
      <c r="D19" s="68">
        <v>66425</v>
      </c>
      <c r="E19" s="69">
        <v>61.3093480026582</v>
      </c>
      <c r="F19" s="68">
        <v>105389</v>
      </c>
      <c r="G19" s="68">
        <v>64407</v>
      </c>
      <c r="H19" s="69">
        <v>61.113588704703524</v>
      </c>
      <c r="I19" s="68">
        <v>2955</v>
      </c>
      <c r="J19" s="68">
        <v>2018</v>
      </c>
      <c r="K19" s="69">
        <v>68.29103214890017</v>
      </c>
    </row>
    <row r="20" spans="1:11" ht="16.5">
      <c r="A20" s="190"/>
      <c r="B20" s="19" t="s">
        <v>6</v>
      </c>
      <c r="C20" s="70">
        <v>99716</v>
      </c>
      <c r="D20" s="71">
        <v>65408</v>
      </c>
      <c r="E20" s="72">
        <v>65.59428777728749</v>
      </c>
      <c r="F20" s="71">
        <v>97141</v>
      </c>
      <c r="G20" s="71">
        <v>63540</v>
      </c>
      <c r="H20" s="72">
        <v>65.4100740161209</v>
      </c>
      <c r="I20" s="71">
        <v>2575</v>
      </c>
      <c r="J20" s="71">
        <v>1868</v>
      </c>
      <c r="K20" s="72">
        <v>72.54368932038835</v>
      </c>
    </row>
    <row r="21" spans="1:10" s="27" customFormat="1" ht="14.25">
      <c r="A21" s="26" t="s">
        <v>273</v>
      </c>
      <c r="B21" s="26"/>
      <c r="C21" s="26"/>
      <c r="D21" s="26"/>
      <c r="E21" s="26"/>
      <c r="F21" s="26"/>
      <c r="G21" s="26"/>
      <c r="H21" s="26"/>
      <c r="I21" s="26"/>
      <c r="J21" s="26"/>
    </row>
  </sheetData>
  <sheetProtection/>
  <mergeCells count="13">
    <mergeCell ref="A19:A20"/>
    <mergeCell ref="A6:A8"/>
    <mergeCell ref="A9:A10"/>
    <mergeCell ref="A11:A12"/>
    <mergeCell ref="A13:A14"/>
    <mergeCell ref="A15:A16"/>
    <mergeCell ref="A17:A18"/>
    <mergeCell ref="A1:K1"/>
    <mergeCell ref="A4:B5"/>
    <mergeCell ref="C4:E4"/>
    <mergeCell ref="F4:H4"/>
    <mergeCell ref="I4:K4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1" ySplit="5" topLeftCell="B6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J6" sqref="J6"/>
    </sheetView>
  </sheetViews>
  <sheetFormatPr defaultColWidth="9.00390625" defaultRowHeight="16.5"/>
  <cols>
    <col min="1" max="1" width="11.625" style="16" customWidth="1"/>
    <col min="2" max="10" width="11.25390625" style="16" customWidth="1"/>
    <col min="11" max="16384" width="9.00390625" style="11" customWidth="1"/>
  </cols>
  <sheetData>
    <row r="1" spans="1:10" ht="18.75" customHeight="1">
      <c r="A1" s="181" t="s">
        <v>17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200" t="s">
        <v>254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8" customHeight="1">
      <c r="A3" s="144"/>
      <c r="B3" s="36"/>
      <c r="C3" s="36"/>
      <c r="D3" s="36"/>
      <c r="E3" s="36"/>
      <c r="F3" s="36"/>
      <c r="G3" s="36"/>
      <c r="H3" s="36"/>
      <c r="I3" s="158" t="s">
        <v>270</v>
      </c>
      <c r="J3" s="158"/>
    </row>
    <row r="4" spans="1:10" s="13" customFormat="1" ht="16.5">
      <c r="A4" s="165" t="s">
        <v>0</v>
      </c>
      <c r="B4" s="184" t="s">
        <v>14</v>
      </c>
      <c r="C4" s="185"/>
      <c r="D4" s="186"/>
      <c r="E4" s="184" t="s">
        <v>1</v>
      </c>
      <c r="F4" s="185"/>
      <c r="G4" s="186"/>
      <c r="H4" s="184" t="s">
        <v>2</v>
      </c>
      <c r="I4" s="185"/>
      <c r="J4" s="185"/>
    </row>
    <row r="5" spans="1:10" s="15" customFormat="1" ht="16.5">
      <c r="A5" s="167"/>
      <c r="B5" s="14" t="s">
        <v>271</v>
      </c>
      <c r="C5" s="14" t="s">
        <v>3</v>
      </c>
      <c r="D5" s="14" t="s">
        <v>272</v>
      </c>
      <c r="E5" s="14" t="s">
        <v>271</v>
      </c>
      <c r="F5" s="14" t="s">
        <v>3</v>
      </c>
      <c r="G5" s="14" t="s">
        <v>272</v>
      </c>
      <c r="H5" s="14" t="s">
        <v>271</v>
      </c>
      <c r="I5" s="14" t="s">
        <v>3</v>
      </c>
      <c r="J5" s="12" t="s">
        <v>272</v>
      </c>
    </row>
    <row r="6" spans="1:10" ht="15" customHeight="1">
      <c r="A6" s="43" t="s">
        <v>16</v>
      </c>
      <c r="B6" s="73">
        <v>1141137</v>
      </c>
      <c r="C6" s="74">
        <v>518969</v>
      </c>
      <c r="D6" s="75">
        <v>45.47823793286871</v>
      </c>
      <c r="E6" s="74">
        <v>1104452</v>
      </c>
      <c r="F6" s="74">
        <v>501622</v>
      </c>
      <c r="G6" s="75">
        <v>45.41818023780119</v>
      </c>
      <c r="H6" s="74">
        <v>36685</v>
      </c>
      <c r="I6" s="74">
        <v>17347</v>
      </c>
      <c r="J6" s="75">
        <v>47.28635682158921</v>
      </c>
    </row>
    <row r="7" spans="1:10" ht="15" customHeight="1">
      <c r="A7" s="44" t="s">
        <v>52</v>
      </c>
      <c r="B7" s="76">
        <v>1137049</v>
      </c>
      <c r="C7" s="77">
        <v>517374</v>
      </c>
      <c r="D7" s="78">
        <v>45.501469153923885</v>
      </c>
      <c r="E7" s="77">
        <v>1100364</v>
      </c>
      <c r="F7" s="77">
        <v>500027</v>
      </c>
      <c r="G7" s="78">
        <v>45.44196284138703</v>
      </c>
      <c r="H7" s="77">
        <v>36685</v>
      </c>
      <c r="I7" s="77">
        <v>17347</v>
      </c>
      <c r="J7" s="78" t="s">
        <v>279</v>
      </c>
    </row>
    <row r="8" spans="1:10" ht="15" customHeight="1">
      <c r="A8" s="45" t="s">
        <v>133</v>
      </c>
      <c r="B8" s="76">
        <v>191455</v>
      </c>
      <c r="C8" s="77">
        <v>92260</v>
      </c>
      <c r="D8" s="78">
        <v>48.18886944712857</v>
      </c>
      <c r="E8" s="77">
        <v>183464</v>
      </c>
      <c r="F8" s="77">
        <v>88308</v>
      </c>
      <c r="G8" s="78">
        <v>48.133693803689006</v>
      </c>
      <c r="H8" s="77">
        <v>7991</v>
      </c>
      <c r="I8" s="77">
        <v>3952</v>
      </c>
      <c r="J8" s="78" t="s">
        <v>256</v>
      </c>
    </row>
    <row r="9" spans="1:10" ht="15" customHeight="1">
      <c r="A9" s="45" t="s">
        <v>53</v>
      </c>
      <c r="B9" s="76">
        <v>114638</v>
      </c>
      <c r="C9" s="77">
        <v>52761</v>
      </c>
      <c r="D9" s="78">
        <v>46.024006001500375</v>
      </c>
      <c r="E9" s="77">
        <v>104247</v>
      </c>
      <c r="F9" s="77">
        <v>48270</v>
      </c>
      <c r="G9" s="78">
        <v>46.30349074793519</v>
      </c>
      <c r="H9" s="77">
        <v>10391</v>
      </c>
      <c r="I9" s="77">
        <v>4491</v>
      </c>
      <c r="J9" s="78" t="s">
        <v>280</v>
      </c>
    </row>
    <row r="10" spans="1:10" ht="15" customHeight="1">
      <c r="A10" s="45" t="s">
        <v>217</v>
      </c>
      <c r="B10" s="76">
        <v>121950</v>
      </c>
      <c r="C10" s="77">
        <v>57312</v>
      </c>
      <c r="D10" s="78">
        <v>46.996309963099634</v>
      </c>
      <c r="E10" s="77">
        <v>119988</v>
      </c>
      <c r="F10" s="77">
        <v>56412</v>
      </c>
      <c r="G10" s="78">
        <v>47.01470147014702</v>
      </c>
      <c r="H10" s="77">
        <v>1962</v>
      </c>
      <c r="I10" s="77">
        <v>900</v>
      </c>
      <c r="J10" s="78" t="s">
        <v>257</v>
      </c>
    </row>
    <row r="11" spans="1:10" ht="15" customHeight="1">
      <c r="A11" s="45" t="s">
        <v>57</v>
      </c>
      <c r="B11" s="76">
        <v>149460</v>
      </c>
      <c r="C11" s="77">
        <v>71644</v>
      </c>
      <c r="D11" s="78">
        <v>47.93523350729292</v>
      </c>
      <c r="E11" s="77">
        <v>143498</v>
      </c>
      <c r="F11" s="77">
        <v>68548</v>
      </c>
      <c r="G11" s="78">
        <v>47.769306889294626</v>
      </c>
      <c r="H11" s="77">
        <v>5962</v>
      </c>
      <c r="I11" s="77">
        <v>3096</v>
      </c>
      <c r="J11" s="78" t="s">
        <v>258</v>
      </c>
    </row>
    <row r="12" spans="1:10" ht="15" customHeight="1">
      <c r="A12" s="45" t="s">
        <v>58</v>
      </c>
      <c r="B12" s="76">
        <v>87034</v>
      </c>
      <c r="C12" s="77">
        <v>38994</v>
      </c>
      <c r="D12" s="78">
        <v>44.80318036629363</v>
      </c>
      <c r="E12" s="77">
        <v>85344</v>
      </c>
      <c r="F12" s="77">
        <v>38165</v>
      </c>
      <c r="G12" s="78">
        <v>44.719019497562805</v>
      </c>
      <c r="H12" s="77">
        <v>1690</v>
      </c>
      <c r="I12" s="77">
        <v>829</v>
      </c>
      <c r="J12" s="78" t="s">
        <v>259</v>
      </c>
    </row>
    <row r="13" spans="1:10" ht="15" customHeight="1">
      <c r="A13" s="45" t="s">
        <v>18</v>
      </c>
      <c r="B13" s="76">
        <v>125424</v>
      </c>
      <c r="C13" s="77">
        <v>56099</v>
      </c>
      <c r="D13" s="78">
        <v>44.72748437300676</v>
      </c>
      <c r="E13" s="77">
        <v>124211</v>
      </c>
      <c r="F13" s="77">
        <v>55609</v>
      </c>
      <c r="G13" s="78">
        <v>44.76978689488048</v>
      </c>
      <c r="H13" s="77">
        <v>1213</v>
      </c>
      <c r="I13" s="77">
        <v>490</v>
      </c>
      <c r="J13" s="78" t="s">
        <v>260</v>
      </c>
    </row>
    <row r="14" spans="1:10" ht="15" customHeight="1">
      <c r="A14" s="45" t="s">
        <v>28</v>
      </c>
      <c r="B14" s="76">
        <v>21454</v>
      </c>
      <c r="C14" s="77">
        <v>8249</v>
      </c>
      <c r="D14" s="78">
        <v>38.449706348466485</v>
      </c>
      <c r="E14" s="77">
        <v>21154</v>
      </c>
      <c r="F14" s="77">
        <v>8074</v>
      </c>
      <c r="G14" s="78">
        <v>38.167722416564246</v>
      </c>
      <c r="H14" s="77">
        <v>300</v>
      </c>
      <c r="I14" s="77">
        <v>175</v>
      </c>
      <c r="J14" s="78" t="s">
        <v>261</v>
      </c>
    </row>
    <row r="15" spans="1:10" ht="15" customHeight="1">
      <c r="A15" s="45" t="s">
        <v>30</v>
      </c>
      <c r="B15" s="76">
        <v>35373</v>
      </c>
      <c r="C15" s="77">
        <v>15741</v>
      </c>
      <c r="D15" s="78">
        <v>44.50004240522432</v>
      </c>
      <c r="E15" s="77">
        <v>33990</v>
      </c>
      <c r="F15" s="77">
        <v>14848</v>
      </c>
      <c r="G15" s="78">
        <v>43.68343630479553</v>
      </c>
      <c r="H15" s="77">
        <v>1383</v>
      </c>
      <c r="I15" s="77">
        <v>893</v>
      </c>
      <c r="J15" s="78" t="s">
        <v>262</v>
      </c>
    </row>
    <row r="16" spans="1:10" ht="15" customHeight="1">
      <c r="A16" s="45" t="s">
        <v>31</v>
      </c>
      <c r="B16" s="76">
        <v>27457</v>
      </c>
      <c r="C16" s="77">
        <v>11608</v>
      </c>
      <c r="D16" s="78">
        <v>42.2770149688604</v>
      </c>
      <c r="E16" s="77">
        <v>27457</v>
      </c>
      <c r="F16" s="77">
        <v>11608</v>
      </c>
      <c r="G16" s="78">
        <v>42.2770149688604</v>
      </c>
      <c r="H16" s="77">
        <v>0</v>
      </c>
      <c r="I16" s="77">
        <v>0</v>
      </c>
      <c r="J16" s="78" t="s">
        <v>210</v>
      </c>
    </row>
    <row r="17" spans="1:10" ht="15" customHeight="1">
      <c r="A17" s="45" t="s">
        <v>32</v>
      </c>
      <c r="B17" s="76">
        <v>62702</v>
      </c>
      <c r="C17" s="77">
        <v>29918</v>
      </c>
      <c r="D17" s="78">
        <v>47.714586456572356</v>
      </c>
      <c r="E17" s="77">
        <v>62702</v>
      </c>
      <c r="F17" s="77">
        <v>29918</v>
      </c>
      <c r="G17" s="78">
        <v>47.714586456572356</v>
      </c>
      <c r="H17" s="77">
        <v>0</v>
      </c>
      <c r="I17" s="77">
        <v>0</v>
      </c>
      <c r="J17" s="78" t="s">
        <v>210</v>
      </c>
    </row>
    <row r="18" spans="1:10" ht="15" customHeight="1">
      <c r="A18" s="45" t="s">
        <v>33</v>
      </c>
      <c r="B18" s="76">
        <v>23171</v>
      </c>
      <c r="C18" s="77">
        <v>9132</v>
      </c>
      <c r="D18" s="78">
        <v>39.41133313193215</v>
      </c>
      <c r="E18" s="77">
        <v>21971</v>
      </c>
      <c r="F18" s="77">
        <v>8562</v>
      </c>
      <c r="G18" s="78">
        <v>38.96955077147148</v>
      </c>
      <c r="H18" s="77">
        <v>1200</v>
      </c>
      <c r="I18" s="77">
        <v>570</v>
      </c>
      <c r="J18" s="78" t="s">
        <v>263</v>
      </c>
    </row>
    <row r="19" spans="1:10" ht="15" customHeight="1">
      <c r="A19" s="45" t="s">
        <v>34</v>
      </c>
      <c r="B19" s="76">
        <v>32282</v>
      </c>
      <c r="C19" s="77">
        <v>14088</v>
      </c>
      <c r="D19" s="78">
        <v>43.64041880924354</v>
      </c>
      <c r="E19" s="77">
        <v>31382</v>
      </c>
      <c r="F19" s="77">
        <v>13639</v>
      </c>
      <c r="G19" s="78">
        <v>43.46121980753298</v>
      </c>
      <c r="H19" s="77">
        <v>900</v>
      </c>
      <c r="I19" s="77">
        <v>449</v>
      </c>
      <c r="J19" s="78" t="s">
        <v>264</v>
      </c>
    </row>
    <row r="20" spans="1:10" ht="15" customHeight="1">
      <c r="A20" s="45" t="s">
        <v>35</v>
      </c>
      <c r="B20" s="76">
        <v>19542</v>
      </c>
      <c r="C20" s="77">
        <v>8124</v>
      </c>
      <c r="D20" s="78">
        <v>41.57199877187596</v>
      </c>
      <c r="E20" s="77">
        <v>19542</v>
      </c>
      <c r="F20" s="77">
        <v>8124</v>
      </c>
      <c r="G20" s="78">
        <v>41.57199877187596</v>
      </c>
      <c r="H20" s="77">
        <v>0</v>
      </c>
      <c r="I20" s="77">
        <v>0</v>
      </c>
      <c r="J20" s="78" t="s">
        <v>210</v>
      </c>
    </row>
    <row r="21" spans="1:10" ht="15" customHeight="1">
      <c r="A21" s="45" t="s">
        <v>37</v>
      </c>
      <c r="B21" s="76">
        <v>35520</v>
      </c>
      <c r="C21" s="77">
        <v>13311</v>
      </c>
      <c r="D21" s="78">
        <v>37.47466216216216</v>
      </c>
      <c r="E21" s="77">
        <v>35369</v>
      </c>
      <c r="F21" s="77">
        <v>13243</v>
      </c>
      <c r="G21" s="78">
        <v>37.442393056066045</v>
      </c>
      <c r="H21" s="77">
        <v>151</v>
      </c>
      <c r="I21" s="77">
        <v>68</v>
      </c>
      <c r="J21" s="78" t="s">
        <v>265</v>
      </c>
    </row>
    <row r="22" spans="1:10" ht="15" customHeight="1">
      <c r="A22" s="45" t="s">
        <v>38</v>
      </c>
      <c r="B22" s="76">
        <v>10369</v>
      </c>
      <c r="C22" s="77">
        <v>2701</v>
      </c>
      <c r="D22" s="78">
        <v>26.048799305622527</v>
      </c>
      <c r="E22" s="77">
        <v>10257</v>
      </c>
      <c r="F22" s="77">
        <v>2671</v>
      </c>
      <c r="G22" s="78">
        <v>26.040752656722237</v>
      </c>
      <c r="H22" s="77">
        <v>112</v>
      </c>
      <c r="I22" s="77">
        <v>30</v>
      </c>
      <c r="J22" s="78" t="s">
        <v>266</v>
      </c>
    </row>
    <row r="23" spans="1:10" ht="15" customHeight="1">
      <c r="A23" s="45" t="s">
        <v>39</v>
      </c>
      <c r="B23" s="76">
        <v>15320</v>
      </c>
      <c r="C23" s="77">
        <v>5603</v>
      </c>
      <c r="D23" s="78">
        <v>36.57310704960835</v>
      </c>
      <c r="E23" s="77">
        <v>14382</v>
      </c>
      <c r="F23" s="77">
        <v>5335</v>
      </c>
      <c r="G23" s="78">
        <v>37.094979835905995</v>
      </c>
      <c r="H23" s="77">
        <v>938</v>
      </c>
      <c r="I23" s="77">
        <v>268</v>
      </c>
      <c r="J23" s="78" t="s">
        <v>267</v>
      </c>
    </row>
    <row r="24" spans="1:10" ht="15" customHeight="1">
      <c r="A24" s="45" t="s">
        <v>40</v>
      </c>
      <c r="B24" s="76">
        <v>3517</v>
      </c>
      <c r="C24" s="77">
        <v>1488</v>
      </c>
      <c r="D24" s="78">
        <v>42.30878589707137</v>
      </c>
      <c r="E24" s="77">
        <v>3517</v>
      </c>
      <c r="F24" s="77">
        <v>1488</v>
      </c>
      <c r="G24" s="78">
        <v>42.30878589707137</v>
      </c>
      <c r="H24" s="77">
        <v>0</v>
      </c>
      <c r="I24" s="77">
        <v>0</v>
      </c>
      <c r="J24" s="78" t="s">
        <v>210</v>
      </c>
    </row>
    <row r="25" spans="1:10" ht="15" customHeight="1">
      <c r="A25" s="45" t="s">
        <v>41</v>
      </c>
      <c r="B25" s="76">
        <v>15902</v>
      </c>
      <c r="C25" s="77">
        <v>7495</v>
      </c>
      <c r="D25" s="78">
        <v>47.13243617155075</v>
      </c>
      <c r="E25" s="77">
        <v>14838</v>
      </c>
      <c r="F25" s="77">
        <v>7027</v>
      </c>
      <c r="G25" s="78">
        <v>47.35813451947702</v>
      </c>
      <c r="H25" s="77">
        <v>1064</v>
      </c>
      <c r="I25" s="77">
        <v>468</v>
      </c>
      <c r="J25" s="78" t="s">
        <v>268</v>
      </c>
    </row>
    <row r="26" spans="1:10" ht="15" customHeight="1">
      <c r="A26" s="45" t="s">
        <v>42</v>
      </c>
      <c r="B26" s="76">
        <v>29460</v>
      </c>
      <c r="C26" s="77">
        <v>13204</v>
      </c>
      <c r="D26" s="78">
        <v>44.82009504412763</v>
      </c>
      <c r="E26" s="77">
        <v>28032</v>
      </c>
      <c r="F26" s="77">
        <v>12536</v>
      </c>
      <c r="G26" s="78">
        <v>44.720319634703195</v>
      </c>
      <c r="H26" s="77">
        <v>1428</v>
      </c>
      <c r="I26" s="77">
        <v>668</v>
      </c>
      <c r="J26" s="78" t="s">
        <v>269</v>
      </c>
    </row>
    <row r="27" spans="1:10" ht="15" customHeight="1">
      <c r="A27" s="45" t="s">
        <v>43</v>
      </c>
      <c r="B27" s="76">
        <v>15019</v>
      </c>
      <c r="C27" s="77">
        <v>7642</v>
      </c>
      <c r="D27" s="78">
        <v>50.88221585991078</v>
      </c>
      <c r="E27" s="77">
        <v>15019</v>
      </c>
      <c r="F27" s="77">
        <v>7642</v>
      </c>
      <c r="G27" s="78">
        <v>50.88221585991078</v>
      </c>
      <c r="H27" s="77">
        <v>0</v>
      </c>
      <c r="I27" s="77">
        <v>0</v>
      </c>
      <c r="J27" s="78" t="s">
        <v>210</v>
      </c>
    </row>
    <row r="28" spans="1:10" ht="15" customHeight="1">
      <c r="A28" s="46" t="s">
        <v>19</v>
      </c>
      <c r="B28" s="76">
        <v>4088</v>
      </c>
      <c r="C28" s="77">
        <v>1595</v>
      </c>
      <c r="D28" s="78">
        <v>39.016634050880626</v>
      </c>
      <c r="E28" s="77">
        <v>4088</v>
      </c>
      <c r="F28" s="77">
        <v>1595</v>
      </c>
      <c r="G28" s="78">
        <v>39.016634050880626</v>
      </c>
      <c r="H28" s="77">
        <v>0</v>
      </c>
      <c r="I28" s="77">
        <v>0</v>
      </c>
      <c r="J28" s="78" t="s">
        <v>210</v>
      </c>
    </row>
    <row r="29" spans="1:10" ht="15" customHeight="1">
      <c r="A29" s="45" t="s">
        <v>44</v>
      </c>
      <c r="B29" s="76">
        <v>3613</v>
      </c>
      <c r="C29" s="77">
        <v>1403</v>
      </c>
      <c r="D29" s="78">
        <v>38.83199557154719</v>
      </c>
      <c r="E29" s="77">
        <v>3613</v>
      </c>
      <c r="F29" s="77">
        <v>1403</v>
      </c>
      <c r="G29" s="78">
        <v>38.83199557154719</v>
      </c>
      <c r="H29" s="77">
        <v>0</v>
      </c>
      <c r="I29" s="77">
        <v>0</v>
      </c>
      <c r="J29" s="78" t="s">
        <v>210</v>
      </c>
    </row>
    <row r="30" spans="1:10" ht="15" customHeight="1">
      <c r="A30" s="47" t="s">
        <v>45</v>
      </c>
      <c r="B30" s="79">
        <v>475</v>
      </c>
      <c r="C30" s="80">
        <v>192</v>
      </c>
      <c r="D30" s="81">
        <v>40.421052631578945</v>
      </c>
      <c r="E30" s="80">
        <v>475</v>
      </c>
      <c r="F30" s="80">
        <v>192</v>
      </c>
      <c r="G30" s="81">
        <v>40.421052631578945</v>
      </c>
      <c r="H30" s="80">
        <v>0</v>
      </c>
      <c r="I30" s="80">
        <v>0</v>
      </c>
      <c r="J30" s="81" t="s">
        <v>210</v>
      </c>
    </row>
    <row r="31" spans="1:10" s="27" customFormat="1" ht="14.25">
      <c r="A31" s="26" t="s">
        <v>273</v>
      </c>
      <c r="B31" s="26"/>
      <c r="C31" s="26"/>
      <c r="D31" s="26"/>
      <c r="E31" s="26"/>
      <c r="F31" s="26"/>
      <c r="G31" s="26"/>
      <c r="H31" s="26"/>
      <c r="I31" s="26"/>
      <c r="J31" s="26"/>
    </row>
  </sheetData>
  <sheetProtection/>
  <mergeCells count="7">
    <mergeCell ref="A1:J1"/>
    <mergeCell ref="A2:J2"/>
    <mergeCell ref="I3:J3"/>
    <mergeCell ref="A4:A5"/>
    <mergeCell ref="B4:D4"/>
    <mergeCell ref="E4:G4"/>
    <mergeCell ref="H4:J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2" width="9.00390625" style="16" customWidth="1"/>
    <col min="3" max="11" width="11.50390625" style="16" customWidth="1"/>
    <col min="12" max="16384" width="9.00390625" style="11" customWidth="1"/>
  </cols>
  <sheetData>
    <row r="1" spans="1:11" s="18" customFormat="1" ht="19.5" customHeight="1">
      <c r="A1" s="201" t="s">
        <v>252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18" customFormat="1" ht="19.5" customHeight="1">
      <c r="A2" s="202" t="s">
        <v>255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18" customFormat="1" ht="19.5" customHeight="1">
      <c r="A3" s="17"/>
      <c r="B3" s="143"/>
      <c r="C3" s="38"/>
      <c r="D3" s="38"/>
      <c r="E3" s="38"/>
      <c r="F3" s="38"/>
      <c r="G3" s="38"/>
      <c r="H3" s="38"/>
      <c r="I3" s="38"/>
      <c r="J3" s="38"/>
      <c r="K3" s="146" t="s">
        <v>274</v>
      </c>
    </row>
    <row r="4" spans="1:11" ht="16.5">
      <c r="A4" s="164" t="s">
        <v>283</v>
      </c>
      <c r="B4" s="165"/>
      <c r="C4" s="184" t="s">
        <v>16</v>
      </c>
      <c r="D4" s="185"/>
      <c r="E4" s="186"/>
      <c r="F4" s="184" t="s">
        <v>1</v>
      </c>
      <c r="G4" s="185"/>
      <c r="H4" s="186"/>
      <c r="I4" s="184" t="s">
        <v>2</v>
      </c>
      <c r="J4" s="185"/>
      <c r="K4" s="185"/>
    </row>
    <row r="5" spans="1:11" ht="16.5">
      <c r="A5" s="166"/>
      <c r="B5" s="167"/>
      <c r="C5" s="14" t="s">
        <v>271</v>
      </c>
      <c r="D5" s="14" t="s">
        <v>3</v>
      </c>
      <c r="E5" s="14" t="s">
        <v>272</v>
      </c>
      <c r="F5" s="14" t="s">
        <v>271</v>
      </c>
      <c r="G5" s="14" t="s">
        <v>3</v>
      </c>
      <c r="H5" s="14" t="s">
        <v>272</v>
      </c>
      <c r="I5" s="14" t="s">
        <v>271</v>
      </c>
      <c r="J5" s="14" t="s">
        <v>3</v>
      </c>
      <c r="K5" s="12" t="s">
        <v>272</v>
      </c>
    </row>
    <row r="6" spans="1:11" ht="16.5">
      <c r="A6" s="189" t="s">
        <v>16</v>
      </c>
      <c r="B6" s="19" t="s">
        <v>4</v>
      </c>
      <c r="C6" s="64">
        <v>1141137</v>
      </c>
      <c r="D6" s="65">
        <v>518969</v>
      </c>
      <c r="E6" s="66">
        <v>45.47823793286871</v>
      </c>
      <c r="F6" s="65">
        <v>1104452</v>
      </c>
      <c r="G6" s="65">
        <v>501622</v>
      </c>
      <c r="H6" s="66">
        <v>45.41818023780119</v>
      </c>
      <c r="I6" s="65">
        <v>36685</v>
      </c>
      <c r="J6" s="65">
        <v>17347</v>
      </c>
      <c r="K6" s="66">
        <v>47.28635682158921</v>
      </c>
    </row>
    <row r="7" spans="1:11" ht="16.5">
      <c r="A7" s="191"/>
      <c r="B7" s="19" t="s">
        <v>5</v>
      </c>
      <c r="C7" s="67">
        <v>595265</v>
      </c>
      <c r="D7" s="68">
        <v>265706</v>
      </c>
      <c r="E7" s="69">
        <v>44.63659042611274</v>
      </c>
      <c r="F7" s="68">
        <v>576031</v>
      </c>
      <c r="G7" s="68">
        <v>256737</v>
      </c>
      <c r="H7" s="69">
        <v>44.56999710085047</v>
      </c>
      <c r="I7" s="68">
        <v>19234</v>
      </c>
      <c r="J7" s="68">
        <v>8969</v>
      </c>
      <c r="K7" s="69">
        <v>46.63096599771239</v>
      </c>
    </row>
    <row r="8" spans="1:11" ht="16.5">
      <c r="A8" s="192"/>
      <c r="B8" s="19" t="s">
        <v>6</v>
      </c>
      <c r="C8" s="67">
        <v>545872</v>
      </c>
      <c r="D8" s="68">
        <v>253263</v>
      </c>
      <c r="E8" s="69">
        <v>46.39604156285723</v>
      </c>
      <c r="F8" s="68">
        <v>528421</v>
      </c>
      <c r="G8" s="68">
        <v>244885</v>
      </c>
      <c r="H8" s="69">
        <v>46.34278350027724</v>
      </c>
      <c r="I8" s="68">
        <v>17451</v>
      </c>
      <c r="J8" s="68">
        <v>8378</v>
      </c>
      <c r="K8" s="69">
        <v>48.00871010257292</v>
      </c>
    </row>
    <row r="9" spans="1:11" ht="16.5">
      <c r="A9" s="189" t="s">
        <v>7</v>
      </c>
      <c r="B9" s="19" t="s">
        <v>5</v>
      </c>
      <c r="C9" s="67">
        <v>94036</v>
      </c>
      <c r="D9" s="68">
        <v>23607</v>
      </c>
      <c r="E9" s="69">
        <v>25.104215406865457</v>
      </c>
      <c r="F9" s="68">
        <v>90639</v>
      </c>
      <c r="G9" s="68">
        <v>22778</v>
      </c>
      <c r="H9" s="69">
        <v>25.130462604397664</v>
      </c>
      <c r="I9" s="68">
        <v>3397</v>
      </c>
      <c r="J9" s="68">
        <v>829</v>
      </c>
      <c r="K9" s="69">
        <v>24.403885781571976</v>
      </c>
    </row>
    <row r="10" spans="1:11" ht="16.5">
      <c r="A10" s="190"/>
      <c r="B10" s="19" t="s">
        <v>6</v>
      </c>
      <c r="C10" s="67">
        <v>87299</v>
      </c>
      <c r="D10" s="68">
        <v>22885</v>
      </c>
      <c r="E10" s="69">
        <v>26.21450417530556</v>
      </c>
      <c r="F10" s="68">
        <v>84110</v>
      </c>
      <c r="G10" s="68">
        <v>22071</v>
      </c>
      <c r="H10" s="69">
        <v>26.240637260729997</v>
      </c>
      <c r="I10" s="68">
        <v>3189</v>
      </c>
      <c r="J10" s="68">
        <v>814</v>
      </c>
      <c r="K10" s="69">
        <v>25.52524302289119</v>
      </c>
    </row>
    <row r="11" spans="1:11" ht="16.5">
      <c r="A11" s="189" t="s">
        <v>8</v>
      </c>
      <c r="B11" s="19" t="s">
        <v>5</v>
      </c>
      <c r="C11" s="67">
        <v>90524</v>
      </c>
      <c r="D11" s="68">
        <v>29317</v>
      </c>
      <c r="E11" s="69">
        <v>32.38588661570412</v>
      </c>
      <c r="F11" s="68">
        <v>87333</v>
      </c>
      <c r="G11" s="68">
        <v>28222</v>
      </c>
      <c r="H11" s="69">
        <v>32.315390516757695</v>
      </c>
      <c r="I11" s="68">
        <v>3191</v>
      </c>
      <c r="J11" s="68">
        <v>1095</v>
      </c>
      <c r="K11" s="69">
        <v>34.3152616734566</v>
      </c>
    </row>
    <row r="12" spans="1:11" ht="16.5">
      <c r="A12" s="190"/>
      <c r="B12" s="19" t="s">
        <v>6</v>
      </c>
      <c r="C12" s="67">
        <v>83025</v>
      </c>
      <c r="D12" s="68">
        <v>27456</v>
      </c>
      <c r="E12" s="69">
        <v>33.06955736224029</v>
      </c>
      <c r="F12" s="68">
        <v>80115</v>
      </c>
      <c r="G12" s="68">
        <v>26455</v>
      </c>
      <c r="H12" s="69">
        <v>33.02128190725831</v>
      </c>
      <c r="I12" s="68">
        <v>2910</v>
      </c>
      <c r="J12" s="68">
        <v>1001</v>
      </c>
      <c r="K12" s="69">
        <v>34.39862542955326</v>
      </c>
    </row>
    <row r="13" spans="1:11" ht="16.5">
      <c r="A13" s="189" t="s">
        <v>9</v>
      </c>
      <c r="B13" s="19" t="s">
        <v>5</v>
      </c>
      <c r="C13" s="67">
        <v>99134</v>
      </c>
      <c r="D13" s="68">
        <v>40866</v>
      </c>
      <c r="E13" s="69">
        <v>41.22299110295156</v>
      </c>
      <c r="F13" s="68">
        <v>95909</v>
      </c>
      <c r="G13" s="68">
        <v>39438</v>
      </c>
      <c r="H13" s="69">
        <v>41.12022854997967</v>
      </c>
      <c r="I13" s="68">
        <v>3225</v>
      </c>
      <c r="J13" s="68">
        <v>1428</v>
      </c>
      <c r="K13" s="69">
        <v>44.27906976744186</v>
      </c>
    </row>
    <row r="14" spans="1:11" ht="16.5">
      <c r="A14" s="190"/>
      <c r="B14" s="19" t="s">
        <v>6</v>
      </c>
      <c r="C14" s="67">
        <v>91273</v>
      </c>
      <c r="D14" s="68">
        <v>37816</v>
      </c>
      <c r="E14" s="69">
        <v>41.43174870991421</v>
      </c>
      <c r="F14" s="68">
        <v>88285</v>
      </c>
      <c r="G14" s="68">
        <v>36429</v>
      </c>
      <c r="H14" s="69">
        <v>41.262955201902926</v>
      </c>
      <c r="I14" s="68">
        <v>2988</v>
      </c>
      <c r="J14" s="68">
        <v>1387</v>
      </c>
      <c r="K14" s="69">
        <v>46.4190093708166</v>
      </c>
    </row>
    <row r="15" spans="1:11" ht="16.5">
      <c r="A15" s="189" t="s">
        <v>10</v>
      </c>
      <c r="B15" s="19" t="s">
        <v>5</v>
      </c>
      <c r="C15" s="67">
        <v>103124</v>
      </c>
      <c r="D15" s="68">
        <v>49819</v>
      </c>
      <c r="E15" s="69">
        <v>48.309801792017375</v>
      </c>
      <c r="F15" s="68">
        <v>99829</v>
      </c>
      <c r="G15" s="68">
        <v>48070</v>
      </c>
      <c r="H15" s="69">
        <v>48.152340502258866</v>
      </c>
      <c r="I15" s="68">
        <v>3295</v>
      </c>
      <c r="J15" s="68">
        <v>1749</v>
      </c>
      <c r="K15" s="69">
        <v>53.080424886191196</v>
      </c>
    </row>
    <row r="16" spans="1:11" ht="16.5">
      <c r="A16" s="190"/>
      <c r="B16" s="19" t="s">
        <v>6</v>
      </c>
      <c r="C16" s="67">
        <v>93945</v>
      </c>
      <c r="D16" s="68">
        <v>47004</v>
      </c>
      <c r="E16" s="69">
        <v>50.0335302570653</v>
      </c>
      <c r="F16" s="68">
        <v>91063</v>
      </c>
      <c r="G16" s="68">
        <v>45425</v>
      </c>
      <c r="H16" s="69">
        <v>49.88304799973645</v>
      </c>
      <c r="I16" s="68">
        <v>2882</v>
      </c>
      <c r="J16" s="68">
        <v>1579</v>
      </c>
      <c r="K16" s="69">
        <v>54.788341429562806</v>
      </c>
    </row>
    <row r="17" spans="1:11" ht="16.5">
      <c r="A17" s="189" t="s">
        <v>11</v>
      </c>
      <c r="B17" s="19" t="s">
        <v>5</v>
      </c>
      <c r="C17" s="67">
        <v>103175</v>
      </c>
      <c r="D17" s="68">
        <v>57673</v>
      </c>
      <c r="E17" s="69">
        <v>55.89823116064938</v>
      </c>
      <c r="F17" s="68">
        <v>100124</v>
      </c>
      <c r="G17" s="68">
        <v>55831</v>
      </c>
      <c r="H17" s="69">
        <v>55.76185529942871</v>
      </c>
      <c r="I17" s="68">
        <v>3051</v>
      </c>
      <c r="J17" s="68">
        <v>1842</v>
      </c>
      <c r="K17" s="69">
        <v>60.37364798426745</v>
      </c>
    </row>
    <row r="18" spans="1:11" ht="16.5">
      <c r="A18" s="190"/>
      <c r="B18" s="19" t="s">
        <v>6</v>
      </c>
      <c r="C18" s="67">
        <v>94692</v>
      </c>
      <c r="D18" s="68">
        <v>55524</v>
      </c>
      <c r="E18" s="69">
        <v>58.63642123938664</v>
      </c>
      <c r="F18" s="68">
        <v>91885</v>
      </c>
      <c r="G18" s="68">
        <v>53781</v>
      </c>
      <c r="H18" s="69">
        <v>58.53077216085324</v>
      </c>
      <c r="I18" s="68">
        <v>2807</v>
      </c>
      <c r="J18" s="68">
        <v>1743</v>
      </c>
      <c r="K18" s="69">
        <v>62.094763092269325</v>
      </c>
    </row>
    <row r="19" spans="1:11" ht="16.5">
      <c r="A19" s="189" t="s">
        <v>12</v>
      </c>
      <c r="B19" s="19" t="s">
        <v>5</v>
      </c>
      <c r="C19" s="67">
        <v>105272</v>
      </c>
      <c r="D19" s="68">
        <v>64424</v>
      </c>
      <c r="E19" s="69">
        <v>61.19765939661068</v>
      </c>
      <c r="F19" s="68">
        <v>102197</v>
      </c>
      <c r="G19" s="68">
        <v>62398</v>
      </c>
      <c r="H19" s="69">
        <v>61.05658678826189</v>
      </c>
      <c r="I19" s="68">
        <v>3075</v>
      </c>
      <c r="J19" s="68">
        <v>2026</v>
      </c>
      <c r="K19" s="69">
        <v>65.88617886178862</v>
      </c>
    </row>
    <row r="20" spans="1:11" ht="16.5">
      <c r="A20" s="190"/>
      <c r="B20" s="19" t="s">
        <v>6</v>
      </c>
      <c r="C20" s="70">
        <v>95638</v>
      </c>
      <c r="D20" s="71">
        <v>62578</v>
      </c>
      <c r="E20" s="72">
        <v>65.43215040046843</v>
      </c>
      <c r="F20" s="71">
        <v>92963</v>
      </c>
      <c r="G20" s="71">
        <v>60724</v>
      </c>
      <c r="H20" s="72">
        <v>65.32061142605123</v>
      </c>
      <c r="I20" s="71">
        <v>2675</v>
      </c>
      <c r="J20" s="71">
        <v>1854</v>
      </c>
      <c r="K20" s="72">
        <v>69.30841121495327</v>
      </c>
    </row>
    <row r="21" spans="1:10" s="27" customFormat="1" ht="14.25">
      <c r="A21" s="26" t="s">
        <v>273</v>
      </c>
      <c r="B21" s="26"/>
      <c r="C21" s="26"/>
      <c r="D21" s="26"/>
      <c r="E21" s="26"/>
      <c r="F21" s="26"/>
      <c r="G21" s="26"/>
      <c r="H21" s="26"/>
      <c r="I21" s="26"/>
      <c r="J21" s="26"/>
    </row>
  </sheetData>
  <sheetProtection/>
  <mergeCells count="13">
    <mergeCell ref="A1:K1"/>
    <mergeCell ref="A2:K2"/>
    <mergeCell ref="A4:B5"/>
    <mergeCell ref="C4:E4"/>
    <mergeCell ref="F4:H4"/>
    <mergeCell ref="I4:K4"/>
    <mergeCell ref="A19:A20"/>
    <mergeCell ref="A6:A8"/>
    <mergeCell ref="A9:A10"/>
    <mergeCell ref="A11:A12"/>
    <mergeCell ref="A13:A14"/>
    <mergeCell ref="A15:A16"/>
    <mergeCell ref="A17:A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1" ySplit="5" topLeftCell="B6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16" customWidth="1"/>
    <col min="2" max="10" width="11.25390625" style="16" customWidth="1"/>
    <col min="11" max="16384" width="9.00390625" style="11" customWidth="1"/>
  </cols>
  <sheetData>
    <row r="1" spans="1:10" ht="18.75" customHeight="1">
      <c r="A1" s="181" t="s">
        <v>282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200" t="s">
        <v>277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8" customHeight="1">
      <c r="A3" s="144"/>
      <c r="B3" s="36"/>
      <c r="C3" s="36"/>
      <c r="D3" s="36"/>
      <c r="E3" s="36"/>
      <c r="F3" s="36"/>
      <c r="G3" s="36"/>
      <c r="H3" s="36"/>
      <c r="I3" s="158" t="s">
        <v>270</v>
      </c>
      <c r="J3" s="158"/>
    </row>
    <row r="4" spans="1:10" s="13" customFormat="1" ht="16.5">
      <c r="A4" s="165" t="s">
        <v>0</v>
      </c>
      <c r="B4" s="184" t="s">
        <v>14</v>
      </c>
      <c r="C4" s="185"/>
      <c r="D4" s="186"/>
      <c r="E4" s="184" t="s">
        <v>1</v>
      </c>
      <c r="F4" s="185"/>
      <c r="G4" s="186"/>
      <c r="H4" s="184" t="s">
        <v>2</v>
      </c>
      <c r="I4" s="185"/>
      <c r="J4" s="185"/>
    </row>
    <row r="5" spans="1:10" s="15" customFormat="1" ht="16.5">
      <c r="A5" s="167"/>
      <c r="B5" s="14" t="s">
        <v>271</v>
      </c>
      <c r="C5" s="14" t="s">
        <v>3</v>
      </c>
      <c r="D5" s="14" t="s">
        <v>272</v>
      </c>
      <c r="E5" s="14" t="s">
        <v>271</v>
      </c>
      <c r="F5" s="14" t="s">
        <v>3</v>
      </c>
      <c r="G5" s="14" t="s">
        <v>272</v>
      </c>
      <c r="H5" s="14" t="s">
        <v>271</v>
      </c>
      <c r="I5" s="14" t="s">
        <v>3</v>
      </c>
      <c r="J5" s="12" t="s">
        <v>272</v>
      </c>
    </row>
    <row r="6" spans="1:10" ht="15" customHeight="1">
      <c r="A6" s="43" t="s">
        <v>16</v>
      </c>
      <c r="B6" s="73">
        <v>1152851</v>
      </c>
      <c r="C6" s="74">
        <v>516339</v>
      </c>
      <c r="D6" s="75">
        <v>44.788008164107936</v>
      </c>
      <c r="E6" s="74">
        <v>1114144</v>
      </c>
      <c r="F6" s="74">
        <v>498463</v>
      </c>
      <c r="G6" s="78">
        <v>44.73954892724819</v>
      </c>
      <c r="H6" s="74">
        <v>38707</v>
      </c>
      <c r="I6" s="74">
        <v>17876</v>
      </c>
      <c r="J6" s="78">
        <v>46.182860981217864</v>
      </c>
    </row>
    <row r="7" spans="1:10" ht="15" customHeight="1">
      <c r="A7" s="44" t="s">
        <v>52</v>
      </c>
      <c r="B7" s="76">
        <v>1148648</v>
      </c>
      <c r="C7" s="77">
        <v>514819</v>
      </c>
      <c r="D7" s="78">
        <v>44.819561780458415</v>
      </c>
      <c r="E7" s="77">
        <v>1109941</v>
      </c>
      <c r="F7" s="77">
        <v>496943</v>
      </c>
      <c r="G7" s="78">
        <v>44.77201941364451</v>
      </c>
      <c r="H7" s="77">
        <v>38707</v>
      </c>
      <c r="I7" s="77">
        <v>17876</v>
      </c>
      <c r="J7" s="78" t="s">
        <v>286</v>
      </c>
    </row>
    <row r="8" spans="1:10" ht="15" customHeight="1">
      <c r="A8" s="45" t="s">
        <v>133</v>
      </c>
      <c r="B8" s="76">
        <v>194907</v>
      </c>
      <c r="C8" s="77">
        <v>92661</v>
      </c>
      <c r="D8" s="78">
        <v>47.54113500284751</v>
      </c>
      <c r="E8" s="77">
        <v>185777</v>
      </c>
      <c r="F8" s="77">
        <v>88258</v>
      </c>
      <c r="G8" s="78">
        <v>47.50749554573494</v>
      </c>
      <c r="H8" s="77">
        <v>9130</v>
      </c>
      <c r="I8" s="77">
        <v>4403</v>
      </c>
      <c r="J8" s="78" t="s">
        <v>287</v>
      </c>
    </row>
    <row r="9" spans="1:10" ht="15" customHeight="1">
      <c r="A9" s="45" t="s">
        <v>53</v>
      </c>
      <c r="B9" s="76">
        <v>117104</v>
      </c>
      <c r="C9" s="77">
        <v>52166</v>
      </c>
      <c r="D9" s="78">
        <v>44.5467276950403</v>
      </c>
      <c r="E9" s="77">
        <v>106745</v>
      </c>
      <c r="F9" s="77">
        <v>47862</v>
      </c>
      <c r="G9" s="78">
        <v>44.83769731603354</v>
      </c>
      <c r="H9" s="77">
        <v>10359</v>
      </c>
      <c r="I9" s="77">
        <v>4304</v>
      </c>
      <c r="J9" s="78" t="s">
        <v>288</v>
      </c>
    </row>
    <row r="10" spans="1:10" ht="15" customHeight="1">
      <c r="A10" s="45" t="s">
        <v>217</v>
      </c>
      <c r="B10" s="76">
        <v>124087</v>
      </c>
      <c r="C10" s="77">
        <v>57235</v>
      </c>
      <c r="D10" s="78">
        <v>46.12489624215268</v>
      </c>
      <c r="E10" s="77">
        <v>121945</v>
      </c>
      <c r="F10" s="77">
        <v>56129</v>
      </c>
      <c r="G10" s="78">
        <v>46.02812743449916</v>
      </c>
      <c r="H10" s="77">
        <v>2142</v>
      </c>
      <c r="I10" s="77">
        <v>1106</v>
      </c>
      <c r="J10" s="78" t="s">
        <v>289</v>
      </c>
    </row>
    <row r="11" spans="1:10" ht="15" customHeight="1">
      <c r="A11" s="45" t="s">
        <v>57</v>
      </c>
      <c r="B11" s="76">
        <v>152302</v>
      </c>
      <c r="C11" s="77">
        <v>72407</v>
      </c>
      <c r="D11" s="78">
        <v>47.541726306942785</v>
      </c>
      <c r="E11" s="77">
        <v>146014</v>
      </c>
      <c r="F11" s="77">
        <v>69021</v>
      </c>
      <c r="G11" s="78">
        <v>47.2701247825551</v>
      </c>
      <c r="H11" s="77">
        <v>6288</v>
      </c>
      <c r="I11" s="77">
        <v>3386</v>
      </c>
      <c r="J11" s="78" t="s">
        <v>290</v>
      </c>
    </row>
    <row r="12" spans="1:10" ht="15" customHeight="1">
      <c r="A12" s="45" t="s">
        <v>58</v>
      </c>
      <c r="B12" s="76">
        <v>88401</v>
      </c>
      <c r="C12" s="77">
        <v>38926</v>
      </c>
      <c r="D12" s="78">
        <v>44.03343853576317</v>
      </c>
      <c r="E12" s="77">
        <v>86749</v>
      </c>
      <c r="F12" s="77">
        <v>38168</v>
      </c>
      <c r="G12" s="78">
        <v>43.99820170837704</v>
      </c>
      <c r="H12" s="77">
        <v>1652</v>
      </c>
      <c r="I12" s="77">
        <v>758</v>
      </c>
      <c r="J12" s="78" t="s">
        <v>291</v>
      </c>
    </row>
    <row r="13" spans="1:10" ht="15" customHeight="1">
      <c r="A13" s="45" t="s">
        <v>18</v>
      </c>
      <c r="B13" s="76">
        <v>125973</v>
      </c>
      <c r="C13" s="77">
        <v>55911</v>
      </c>
      <c r="D13" s="78">
        <v>44.383320235288515</v>
      </c>
      <c r="E13" s="77">
        <v>124565</v>
      </c>
      <c r="F13" s="77">
        <v>55372</v>
      </c>
      <c r="G13" s="78">
        <v>44.452293983061054</v>
      </c>
      <c r="H13" s="77">
        <v>1408</v>
      </c>
      <c r="I13" s="77">
        <v>539</v>
      </c>
      <c r="J13" s="78" t="s">
        <v>292</v>
      </c>
    </row>
    <row r="14" spans="1:10" ht="15" customHeight="1">
      <c r="A14" s="45" t="s">
        <v>28</v>
      </c>
      <c r="B14" s="76">
        <v>21415</v>
      </c>
      <c r="C14" s="77">
        <v>8216</v>
      </c>
      <c r="D14" s="78">
        <v>38.365631566658884</v>
      </c>
      <c r="E14" s="77">
        <v>21117</v>
      </c>
      <c r="F14" s="77">
        <v>8077</v>
      </c>
      <c r="G14" s="78">
        <v>38.248804280911116</v>
      </c>
      <c r="H14" s="77">
        <v>298</v>
      </c>
      <c r="I14" s="77">
        <v>139</v>
      </c>
      <c r="J14" s="78" t="s">
        <v>293</v>
      </c>
    </row>
    <row r="15" spans="1:10" ht="15" customHeight="1">
      <c r="A15" s="45" t="s">
        <v>30</v>
      </c>
      <c r="B15" s="76">
        <v>36275</v>
      </c>
      <c r="C15" s="77">
        <v>15896</v>
      </c>
      <c r="D15" s="78">
        <v>43.82081323225362</v>
      </c>
      <c r="E15" s="77">
        <v>34857</v>
      </c>
      <c r="F15" s="77">
        <v>15183</v>
      </c>
      <c r="G15" s="78">
        <v>43.55796540149755</v>
      </c>
      <c r="H15" s="77">
        <v>1418</v>
      </c>
      <c r="I15" s="77">
        <v>713</v>
      </c>
      <c r="J15" s="78" t="s">
        <v>294</v>
      </c>
    </row>
    <row r="16" spans="1:10" ht="15" customHeight="1">
      <c r="A16" s="45" t="s">
        <v>31</v>
      </c>
      <c r="B16" s="76">
        <v>27648</v>
      </c>
      <c r="C16" s="77">
        <v>11877</v>
      </c>
      <c r="D16" s="78">
        <v>42.95789930555556</v>
      </c>
      <c r="E16" s="77">
        <v>27642</v>
      </c>
      <c r="F16" s="77">
        <v>11877</v>
      </c>
      <c r="G16" s="78">
        <v>42.967223789884954</v>
      </c>
      <c r="H16" s="77">
        <v>6</v>
      </c>
      <c r="I16" s="77">
        <v>0</v>
      </c>
      <c r="J16" s="78" t="s">
        <v>210</v>
      </c>
    </row>
    <row r="17" spans="1:10" ht="15" customHeight="1">
      <c r="A17" s="45" t="s">
        <v>32</v>
      </c>
      <c r="B17" s="76">
        <v>62214</v>
      </c>
      <c r="C17" s="77">
        <v>28867</v>
      </c>
      <c r="D17" s="78">
        <v>46.39952422284373</v>
      </c>
      <c r="E17" s="77">
        <v>62214</v>
      </c>
      <c r="F17" s="77">
        <v>28867</v>
      </c>
      <c r="G17" s="78">
        <v>46.39952422284373</v>
      </c>
      <c r="H17" s="77">
        <v>0</v>
      </c>
      <c r="I17" s="77">
        <v>0</v>
      </c>
      <c r="J17" s="78" t="s">
        <v>210</v>
      </c>
    </row>
    <row r="18" spans="1:10" ht="15" customHeight="1">
      <c r="A18" s="45" t="s">
        <v>33</v>
      </c>
      <c r="B18" s="76">
        <v>22744</v>
      </c>
      <c r="C18" s="77">
        <v>8871</v>
      </c>
      <c r="D18" s="78">
        <v>39.00369328174464</v>
      </c>
      <c r="E18" s="77">
        <v>21570</v>
      </c>
      <c r="F18" s="77">
        <v>8308</v>
      </c>
      <c r="G18" s="78">
        <v>38.51645804357904</v>
      </c>
      <c r="H18" s="77">
        <v>1174</v>
      </c>
      <c r="I18" s="77">
        <v>563</v>
      </c>
      <c r="J18" s="78" t="s">
        <v>295</v>
      </c>
    </row>
    <row r="19" spans="1:10" ht="15" customHeight="1">
      <c r="A19" s="45" t="s">
        <v>34</v>
      </c>
      <c r="B19" s="76">
        <v>31522</v>
      </c>
      <c r="C19" s="77">
        <v>13518</v>
      </c>
      <c r="D19" s="78">
        <v>42.8843347503331</v>
      </c>
      <c r="E19" s="77">
        <v>30661</v>
      </c>
      <c r="F19" s="77">
        <v>13086</v>
      </c>
      <c r="G19" s="78">
        <v>42.67962558298816</v>
      </c>
      <c r="H19" s="77">
        <v>861</v>
      </c>
      <c r="I19" s="77">
        <v>432</v>
      </c>
      <c r="J19" s="78" t="s">
        <v>296</v>
      </c>
    </row>
    <row r="20" spans="1:10" ht="15" customHeight="1">
      <c r="A20" s="45" t="s">
        <v>35</v>
      </c>
      <c r="B20" s="76">
        <v>18682</v>
      </c>
      <c r="C20" s="77">
        <v>7736</v>
      </c>
      <c r="D20" s="78">
        <v>41.408842736323734</v>
      </c>
      <c r="E20" s="77">
        <v>18682</v>
      </c>
      <c r="F20" s="77">
        <v>7736</v>
      </c>
      <c r="G20" s="78">
        <v>41.408842736323734</v>
      </c>
      <c r="H20" s="77">
        <v>0</v>
      </c>
      <c r="I20" s="77">
        <v>0</v>
      </c>
      <c r="J20" s="78" t="s">
        <v>210</v>
      </c>
    </row>
    <row r="21" spans="1:10" ht="15" customHeight="1">
      <c r="A21" s="45" t="s">
        <v>37</v>
      </c>
      <c r="B21" s="76">
        <v>35058</v>
      </c>
      <c r="C21" s="77">
        <v>12935</v>
      </c>
      <c r="D21" s="78">
        <v>36.89600091277312</v>
      </c>
      <c r="E21" s="77">
        <v>34896</v>
      </c>
      <c r="F21" s="77">
        <v>12871</v>
      </c>
      <c r="G21" s="78">
        <v>36.88388353966071</v>
      </c>
      <c r="H21" s="77">
        <v>162</v>
      </c>
      <c r="I21" s="77">
        <v>64</v>
      </c>
      <c r="J21" s="78" t="s">
        <v>297</v>
      </c>
    </row>
    <row r="22" spans="1:10" ht="15" customHeight="1">
      <c r="A22" s="45" t="s">
        <v>38</v>
      </c>
      <c r="B22" s="76">
        <v>10156</v>
      </c>
      <c r="C22" s="77">
        <v>2561</v>
      </c>
      <c r="D22" s="78">
        <v>25.216620716817644</v>
      </c>
      <c r="E22" s="77">
        <v>10054</v>
      </c>
      <c r="F22" s="77">
        <v>2532</v>
      </c>
      <c r="G22" s="78">
        <v>25.18400636562562</v>
      </c>
      <c r="H22" s="77">
        <v>102</v>
      </c>
      <c r="I22" s="77">
        <v>29</v>
      </c>
      <c r="J22" s="78" t="s">
        <v>298</v>
      </c>
    </row>
    <row r="23" spans="1:10" ht="15" customHeight="1">
      <c r="A23" s="45" t="s">
        <v>39</v>
      </c>
      <c r="B23" s="76">
        <v>15161</v>
      </c>
      <c r="C23" s="77">
        <v>5542</v>
      </c>
      <c r="D23" s="78">
        <v>36.554316997559525</v>
      </c>
      <c r="E23" s="77">
        <v>14203</v>
      </c>
      <c r="F23" s="77">
        <v>5215</v>
      </c>
      <c r="G23" s="78">
        <v>36.71759487432232</v>
      </c>
      <c r="H23" s="77">
        <v>958</v>
      </c>
      <c r="I23" s="77">
        <v>327</v>
      </c>
      <c r="J23" s="78" t="s">
        <v>299</v>
      </c>
    </row>
    <row r="24" spans="1:10" ht="15" customHeight="1">
      <c r="A24" s="45" t="s">
        <v>40</v>
      </c>
      <c r="B24" s="76">
        <v>3471</v>
      </c>
      <c r="C24" s="77">
        <v>1419</v>
      </c>
      <c r="D24" s="78">
        <v>40.881590319792565</v>
      </c>
      <c r="E24" s="77">
        <v>3471</v>
      </c>
      <c r="F24" s="77">
        <v>1419</v>
      </c>
      <c r="G24" s="78">
        <v>40.881590319792565</v>
      </c>
      <c r="H24" s="77">
        <v>0</v>
      </c>
      <c r="I24" s="77">
        <v>0</v>
      </c>
      <c r="J24" s="78" t="s">
        <v>210</v>
      </c>
    </row>
    <row r="25" spans="1:10" ht="15" customHeight="1">
      <c r="A25" s="45" t="s">
        <v>41</v>
      </c>
      <c r="B25" s="76">
        <v>15850</v>
      </c>
      <c r="C25" s="77">
        <v>7335</v>
      </c>
      <c r="D25" s="78">
        <v>46.277602523659304</v>
      </c>
      <c r="E25" s="77">
        <v>14746</v>
      </c>
      <c r="F25" s="77">
        <v>6908</v>
      </c>
      <c r="G25" s="78">
        <v>46.846602468466024</v>
      </c>
      <c r="H25" s="77">
        <v>1104</v>
      </c>
      <c r="I25" s="77">
        <v>427</v>
      </c>
      <c r="J25" s="78" t="s">
        <v>300</v>
      </c>
    </row>
    <row r="26" spans="1:10" ht="15" customHeight="1">
      <c r="A26" s="45" t="s">
        <v>42</v>
      </c>
      <c r="B26" s="76">
        <v>30639</v>
      </c>
      <c r="C26" s="77">
        <v>13388</v>
      </c>
      <c r="D26" s="78">
        <v>43.69594307908221</v>
      </c>
      <c r="E26" s="77">
        <v>28994</v>
      </c>
      <c r="F26" s="77">
        <v>12702</v>
      </c>
      <c r="G26" s="78">
        <v>43.80906394426433</v>
      </c>
      <c r="H26" s="77">
        <v>1645</v>
      </c>
      <c r="I26" s="77">
        <v>686</v>
      </c>
      <c r="J26" s="78" t="s">
        <v>301</v>
      </c>
    </row>
    <row r="27" spans="1:10" ht="15" customHeight="1">
      <c r="A27" s="45" t="s">
        <v>43</v>
      </c>
      <c r="B27" s="76">
        <v>15039</v>
      </c>
      <c r="C27" s="77">
        <v>7352</v>
      </c>
      <c r="D27" s="78">
        <v>48.88622913757564</v>
      </c>
      <c r="E27" s="77">
        <v>15039</v>
      </c>
      <c r="F27" s="77">
        <v>7352</v>
      </c>
      <c r="G27" s="78">
        <v>48.88622913757564</v>
      </c>
      <c r="H27" s="77">
        <v>0</v>
      </c>
      <c r="I27" s="77">
        <v>0</v>
      </c>
      <c r="J27" s="78" t="s">
        <v>210</v>
      </c>
    </row>
    <row r="28" spans="1:10" ht="15" customHeight="1">
      <c r="A28" s="46" t="s">
        <v>19</v>
      </c>
      <c r="B28" s="76">
        <v>4203</v>
      </c>
      <c r="C28" s="77">
        <v>1520</v>
      </c>
      <c r="D28" s="78">
        <v>36.16464430168927</v>
      </c>
      <c r="E28" s="77">
        <v>4203</v>
      </c>
      <c r="F28" s="77">
        <v>1520</v>
      </c>
      <c r="G28" s="78">
        <v>36.16464430168927</v>
      </c>
      <c r="H28" s="77">
        <v>0</v>
      </c>
      <c r="I28" s="77">
        <v>0</v>
      </c>
      <c r="J28" s="78" t="s">
        <v>210</v>
      </c>
    </row>
    <row r="29" spans="1:10" ht="15" customHeight="1">
      <c r="A29" s="45" t="s">
        <v>44</v>
      </c>
      <c r="B29" s="76">
        <v>3725</v>
      </c>
      <c r="C29" s="77">
        <v>1318</v>
      </c>
      <c r="D29" s="78">
        <v>35.38255033557047</v>
      </c>
      <c r="E29" s="77">
        <v>3725</v>
      </c>
      <c r="F29" s="77">
        <v>1318</v>
      </c>
      <c r="G29" s="78">
        <v>35.38255033557047</v>
      </c>
      <c r="H29" s="77">
        <v>0</v>
      </c>
      <c r="I29" s="77">
        <v>0</v>
      </c>
      <c r="J29" s="78" t="s">
        <v>210</v>
      </c>
    </row>
    <row r="30" spans="1:10" ht="15" customHeight="1">
      <c r="A30" s="147" t="s">
        <v>45</v>
      </c>
      <c r="B30" s="79">
        <v>478</v>
      </c>
      <c r="C30" s="80">
        <v>202</v>
      </c>
      <c r="D30" s="81">
        <v>42.25941422594142</v>
      </c>
      <c r="E30" s="80">
        <v>478</v>
      </c>
      <c r="F30" s="80">
        <v>202</v>
      </c>
      <c r="G30" s="81">
        <v>42.25941422594142</v>
      </c>
      <c r="H30" s="80">
        <v>0</v>
      </c>
      <c r="I30" s="80">
        <v>0</v>
      </c>
      <c r="J30" s="81" t="s">
        <v>210</v>
      </c>
    </row>
    <row r="31" spans="1:10" s="27" customFormat="1" ht="14.25">
      <c r="A31" s="26" t="s">
        <v>273</v>
      </c>
      <c r="B31" s="26"/>
      <c r="C31" s="26"/>
      <c r="D31" s="26"/>
      <c r="E31" s="26"/>
      <c r="F31" s="26"/>
      <c r="G31" s="26"/>
      <c r="H31" s="26"/>
      <c r="I31" s="26"/>
      <c r="J31" s="26"/>
    </row>
  </sheetData>
  <sheetProtection/>
  <mergeCells count="7">
    <mergeCell ref="A1:J1"/>
    <mergeCell ref="A2:J2"/>
    <mergeCell ref="I3:J3"/>
    <mergeCell ref="A4:A5"/>
    <mergeCell ref="B4:D4"/>
    <mergeCell ref="E4:G4"/>
    <mergeCell ref="H4:J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1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6.5"/>
  <cols>
    <col min="1" max="2" width="9.00390625" style="16" customWidth="1"/>
    <col min="3" max="11" width="11.50390625" style="16" customWidth="1"/>
    <col min="12" max="16384" width="9.00390625" style="11" customWidth="1"/>
  </cols>
  <sheetData>
    <row r="1" spans="1:11" s="18" customFormat="1" ht="19.5" customHeight="1">
      <c r="A1" s="201" t="s">
        <v>281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18" customFormat="1" ht="19.5" customHeight="1">
      <c r="A2" s="202" t="s">
        <v>278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18" customFormat="1" ht="19.5" customHeight="1">
      <c r="A3" s="17"/>
      <c r="B3" s="143"/>
      <c r="C3" s="38"/>
      <c r="D3" s="38"/>
      <c r="E3" s="38"/>
      <c r="F3" s="38"/>
      <c r="G3" s="38"/>
      <c r="H3" s="38"/>
      <c r="I3" s="38"/>
      <c r="J3" s="38"/>
      <c r="K3" s="146" t="s">
        <v>270</v>
      </c>
    </row>
    <row r="4" spans="1:11" ht="16.5">
      <c r="A4" s="164" t="s">
        <v>283</v>
      </c>
      <c r="B4" s="165"/>
      <c r="C4" s="184" t="s">
        <v>16</v>
      </c>
      <c r="D4" s="185"/>
      <c r="E4" s="186"/>
      <c r="F4" s="184" t="s">
        <v>1</v>
      </c>
      <c r="G4" s="185"/>
      <c r="H4" s="186"/>
      <c r="I4" s="184" t="s">
        <v>2</v>
      </c>
      <c r="J4" s="185"/>
      <c r="K4" s="185"/>
    </row>
    <row r="5" spans="1:11" ht="16.5">
      <c r="A5" s="166"/>
      <c r="B5" s="167"/>
      <c r="C5" s="14" t="s">
        <v>271</v>
      </c>
      <c r="D5" s="14" t="s">
        <v>3</v>
      </c>
      <c r="E5" s="14" t="s">
        <v>272</v>
      </c>
      <c r="F5" s="14" t="s">
        <v>271</v>
      </c>
      <c r="G5" s="14" t="s">
        <v>3</v>
      </c>
      <c r="H5" s="14" t="s">
        <v>272</v>
      </c>
      <c r="I5" s="14" t="s">
        <v>271</v>
      </c>
      <c r="J5" s="14" t="s">
        <v>3</v>
      </c>
      <c r="K5" s="12" t="s">
        <v>272</v>
      </c>
    </row>
    <row r="6" spans="1:11" ht="16.5">
      <c r="A6" s="189" t="s">
        <v>16</v>
      </c>
      <c r="B6" s="19" t="s">
        <v>4</v>
      </c>
      <c r="C6" s="64">
        <v>1152851</v>
      </c>
      <c r="D6" s="65">
        <v>516339</v>
      </c>
      <c r="E6" s="66">
        <v>44.788008164107936</v>
      </c>
      <c r="F6" s="65">
        <v>1114144</v>
      </c>
      <c r="G6" s="65">
        <v>498463</v>
      </c>
      <c r="H6" s="66">
        <v>44.73954892724819</v>
      </c>
      <c r="I6" s="65">
        <v>38707</v>
      </c>
      <c r="J6" s="65">
        <v>17876</v>
      </c>
      <c r="K6" s="66">
        <v>46.182860981217864</v>
      </c>
    </row>
    <row r="7" spans="1:11" ht="16.5">
      <c r="A7" s="191"/>
      <c r="B7" s="19" t="s">
        <v>5</v>
      </c>
      <c r="C7" s="67">
        <v>599978</v>
      </c>
      <c r="D7" s="68">
        <v>263005</v>
      </c>
      <c r="E7" s="69">
        <v>43.83577397837921</v>
      </c>
      <c r="F7" s="68">
        <v>579881</v>
      </c>
      <c r="G7" s="68">
        <v>253927</v>
      </c>
      <c r="H7" s="69">
        <v>43.789501639129405</v>
      </c>
      <c r="I7" s="68">
        <v>20097</v>
      </c>
      <c r="J7" s="68">
        <v>9078</v>
      </c>
      <c r="K7" s="69">
        <v>45.17092103299</v>
      </c>
    </row>
    <row r="8" spans="1:11" ht="16.5">
      <c r="A8" s="192"/>
      <c r="B8" s="19" t="s">
        <v>6</v>
      </c>
      <c r="C8" s="67">
        <v>552873</v>
      </c>
      <c r="D8" s="68">
        <v>253334</v>
      </c>
      <c r="E8" s="69">
        <v>45.821373082064056</v>
      </c>
      <c r="F8" s="68">
        <v>534263</v>
      </c>
      <c r="G8" s="68">
        <v>244536</v>
      </c>
      <c r="H8" s="69">
        <v>45.77071592081054</v>
      </c>
      <c r="I8" s="68">
        <v>18610</v>
      </c>
      <c r="J8" s="68">
        <v>8798</v>
      </c>
      <c r="K8" s="69">
        <v>47.27565824825363</v>
      </c>
    </row>
    <row r="9" spans="1:11" ht="16.5">
      <c r="A9" s="189" t="s">
        <v>7</v>
      </c>
      <c r="B9" s="19" t="s">
        <v>5</v>
      </c>
      <c r="C9" s="67">
        <v>110051</v>
      </c>
      <c r="D9" s="68">
        <v>28104</v>
      </c>
      <c r="E9" s="69">
        <v>25.537250910941292</v>
      </c>
      <c r="F9" s="68">
        <v>106240</v>
      </c>
      <c r="G9" s="68">
        <v>27161</v>
      </c>
      <c r="H9" s="69">
        <v>25.56570030120482</v>
      </c>
      <c r="I9" s="68">
        <v>3811</v>
      </c>
      <c r="J9" s="68">
        <v>943</v>
      </c>
      <c r="K9" s="69">
        <v>24.744161637365522</v>
      </c>
    </row>
    <row r="10" spans="1:11" ht="16.5">
      <c r="A10" s="190"/>
      <c r="B10" s="19" t="s">
        <v>6</v>
      </c>
      <c r="C10" s="67">
        <v>102738</v>
      </c>
      <c r="D10" s="68">
        <v>27268</v>
      </c>
      <c r="E10" s="69">
        <v>26.54129922716035</v>
      </c>
      <c r="F10" s="68">
        <v>99161</v>
      </c>
      <c r="G10" s="68">
        <v>26335</v>
      </c>
      <c r="H10" s="69">
        <v>26.557820110729015</v>
      </c>
      <c r="I10" s="68">
        <v>3577</v>
      </c>
      <c r="J10" s="68">
        <v>933</v>
      </c>
      <c r="K10" s="69">
        <v>26.083310036343306</v>
      </c>
    </row>
    <row r="11" spans="1:11" ht="16.5">
      <c r="A11" s="189" t="s">
        <v>8</v>
      </c>
      <c r="B11" s="19" t="s">
        <v>5</v>
      </c>
      <c r="C11" s="67">
        <v>94059</v>
      </c>
      <c r="D11" s="68">
        <v>30588</v>
      </c>
      <c r="E11" s="69">
        <v>32.52001403374478</v>
      </c>
      <c r="F11" s="68">
        <v>90635</v>
      </c>
      <c r="G11" s="68">
        <v>29467</v>
      </c>
      <c r="H11" s="69">
        <v>32.51172284437579</v>
      </c>
      <c r="I11" s="68">
        <v>3424</v>
      </c>
      <c r="J11" s="68">
        <v>1121</v>
      </c>
      <c r="K11" s="69">
        <v>32.73948598130841</v>
      </c>
    </row>
    <row r="12" spans="1:11" ht="16.5">
      <c r="A12" s="190"/>
      <c r="B12" s="19" t="s">
        <v>6</v>
      </c>
      <c r="C12" s="67">
        <v>87333</v>
      </c>
      <c r="D12" s="68">
        <v>28587</v>
      </c>
      <c r="E12" s="69">
        <v>32.733331043248256</v>
      </c>
      <c r="F12" s="68">
        <v>84063</v>
      </c>
      <c r="G12" s="68">
        <v>27490</v>
      </c>
      <c r="H12" s="69">
        <v>32.70166422801946</v>
      </c>
      <c r="I12" s="68">
        <v>3270</v>
      </c>
      <c r="J12" s="68">
        <v>1097</v>
      </c>
      <c r="K12" s="69">
        <v>33.547400611620795</v>
      </c>
    </row>
    <row r="13" spans="1:11" ht="16.5">
      <c r="A13" s="189" t="s">
        <v>9</v>
      </c>
      <c r="B13" s="19" t="s">
        <v>5</v>
      </c>
      <c r="C13" s="67">
        <v>90494</v>
      </c>
      <c r="D13" s="68">
        <v>36979</v>
      </c>
      <c r="E13" s="69">
        <v>40.863482661833935</v>
      </c>
      <c r="F13" s="68">
        <v>87289</v>
      </c>
      <c r="G13" s="68">
        <v>35538</v>
      </c>
      <c r="H13" s="69">
        <v>40.713033715588445</v>
      </c>
      <c r="I13" s="68">
        <v>3205</v>
      </c>
      <c r="J13" s="68">
        <v>1441</v>
      </c>
      <c r="K13" s="69">
        <v>44.9609984399376</v>
      </c>
    </row>
    <row r="14" spans="1:11" ht="16.5">
      <c r="A14" s="190"/>
      <c r="B14" s="19" t="s">
        <v>6</v>
      </c>
      <c r="C14" s="67">
        <v>83020</v>
      </c>
      <c r="D14" s="68">
        <v>34324</v>
      </c>
      <c r="E14" s="69">
        <v>41.34425439653096</v>
      </c>
      <c r="F14" s="68">
        <v>80099</v>
      </c>
      <c r="G14" s="68">
        <v>33013</v>
      </c>
      <c r="H14" s="69">
        <v>41.21524613291052</v>
      </c>
      <c r="I14" s="68">
        <v>2921</v>
      </c>
      <c r="J14" s="68">
        <v>1311</v>
      </c>
      <c r="K14" s="69">
        <v>44.881889763779526</v>
      </c>
    </row>
    <row r="15" spans="1:11" ht="16.5">
      <c r="A15" s="189" t="s">
        <v>10</v>
      </c>
      <c r="B15" s="19" t="s">
        <v>5</v>
      </c>
      <c r="C15" s="67">
        <v>99119</v>
      </c>
      <c r="D15" s="68">
        <v>47815</v>
      </c>
      <c r="E15" s="69">
        <v>48.23999435022549</v>
      </c>
      <c r="F15" s="68">
        <v>95858</v>
      </c>
      <c r="G15" s="68">
        <v>46145</v>
      </c>
      <c r="H15" s="69">
        <v>48.13891381001064</v>
      </c>
      <c r="I15" s="68">
        <v>3261</v>
      </c>
      <c r="J15" s="68">
        <v>1670</v>
      </c>
      <c r="K15" s="69">
        <v>51.211284881938056</v>
      </c>
    </row>
    <row r="16" spans="1:11" ht="16.5">
      <c r="A16" s="190"/>
      <c r="B16" s="19" t="s">
        <v>6</v>
      </c>
      <c r="C16" s="67">
        <v>91219</v>
      </c>
      <c r="D16" s="68">
        <v>45772</v>
      </c>
      <c r="E16" s="69">
        <v>50.178142711496506</v>
      </c>
      <c r="F16" s="68">
        <v>88178</v>
      </c>
      <c r="G16" s="68">
        <v>44077</v>
      </c>
      <c r="H16" s="69">
        <v>49.98639116332872</v>
      </c>
      <c r="I16" s="68">
        <v>3041</v>
      </c>
      <c r="J16" s="68">
        <v>1695</v>
      </c>
      <c r="K16" s="69">
        <v>55.738243998684645</v>
      </c>
    </row>
    <row r="17" spans="1:11" ht="16.5">
      <c r="A17" s="189" t="s">
        <v>11</v>
      </c>
      <c r="B17" s="19" t="s">
        <v>5</v>
      </c>
      <c r="C17" s="67">
        <v>103077</v>
      </c>
      <c r="D17" s="68">
        <v>56551</v>
      </c>
      <c r="E17" s="69">
        <v>54.862869505321264</v>
      </c>
      <c r="F17" s="68">
        <v>99770</v>
      </c>
      <c r="G17" s="68">
        <v>54621</v>
      </c>
      <c r="H17" s="69">
        <v>54.74691791119575</v>
      </c>
      <c r="I17" s="68">
        <v>3307</v>
      </c>
      <c r="J17" s="68">
        <v>1930</v>
      </c>
      <c r="K17" s="69">
        <v>58.36105231327487</v>
      </c>
    </row>
    <row r="18" spans="1:11" ht="16.5">
      <c r="A18" s="190"/>
      <c r="B18" s="19" t="s">
        <v>6</v>
      </c>
      <c r="C18" s="67">
        <v>93894</v>
      </c>
      <c r="D18" s="68">
        <v>55197</v>
      </c>
      <c r="E18" s="69">
        <v>58.78650392996357</v>
      </c>
      <c r="F18" s="68">
        <v>90924</v>
      </c>
      <c r="G18" s="68">
        <v>53361</v>
      </c>
      <c r="H18" s="69">
        <v>58.687475254058334</v>
      </c>
      <c r="I18" s="68">
        <v>2970</v>
      </c>
      <c r="J18" s="68">
        <v>1836</v>
      </c>
      <c r="K18" s="69">
        <v>61.81818181818182</v>
      </c>
    </row>
    <row r="19" spans="1:11" ht="16.5">
      <c r="A19" s="189" t="s">
        <v>12</v>
      </c>
      <c r="B19" s="19" t="s">
        <v>5</v>
      </c>
      <c r="C19" s="67">
        <v>103178</v>
      </c>
      <c r="D19" s="68">
        <v>62968</v>
      </c>
      <c r="E19" s="69">
        <v>61.02851383046774</v>
      </c>
      <c r="F19" s="68">
        <v>100089</v>
      </c>
      <c r="G19" s="68">
        <v>60995</v>
      </c>
      <c r="H19" s="69">
        <v>60.94076272117815</v>
      </c>
      <c r="I19" s="68">
        <v>3089</v>
      </c>
      <c r="J19" s="68">
        <v>1973</v>
      </c>
      <c r="K19" s="69">
        <v>63.87180317254775</v>
      </c>
    </row>
    <row r="20" spans="1:11" ht="16.5">
      <c r="A20" s="190"/>
      <c r="B20" s="19" t="s">
        <v>6</v>
      </c>
      <c r="C20" s="70">
        <v>94669</v>
      </c>
      <c r="D20" s="71">
        <v>62186</v>
      </c>
      <c r="E20" s="72">
        <v>65.68781755379268</v>
      </c>
      <c r="F20" s="71">
        <v>91838</v>
      </c>
      <c r="G20" s="71">
        <v>60260</v>
      </c>
      <c r="H20" s="72">
        <v>65.61554040810994</v>
      </c>
      <c r="I20" s="71">
        <v>2831</v>
      </c>
      <c r="J20" s="71">
        <v>1926</v>
      </c>
      <c r="K20" s="72">
        <v>68.03249735075944</v>
      </c>
    </row>
    <row r="21" spans="1:10" s="27" customFormat="1" ht="14.25">
      <c r="A21" s="26" t="s">
        <v>273</v>
      </c>
      <c r="B21" s="26"/>
      <c r="C21" s="26"/>
      <c r="D21" s="26"/>
      <c r="E21" s="26"/>
      <c r="F21" s="26"/>
      <c r="G21" s="26"/>
      <c r="H21" s="26"/>
      <c r="I21" s="26"/>
      <c r="J21" s="26"/>
    </row>
  </sheetData>
  <sheetProtection/>
  <mergeCells count="13">
    <mergeCell ref="A1:K1"/>
    <mergeCell ref="A2:K2"/>
    <mergeCell ref="A4:B5"/>
    <mergeCell ref="C4:E4"/>
    <mergeCell ref="F4:H4"/>
    <mergeCell ref="I4:K4"/>
    <mergeCell ref="A19:A20"/>
    <mergeCell ref="A6:A8"/>
    <mergeCell ref="A9:A10"/>
    <mergeCell ref="A11:A12"/>
    <mergeCell ref="A13:A14"/>
    <mergeCell ref="A15:A16"/>
    <mergeCell ref="A17:A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xSplit="1" ySplit="5" topLeftCell="B6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16" customWidth="1"/>
    <col min="2" max="10" width="11.25390625" style="16" customWidth="1"/>
    <col min="11" max="16384" width="9.00390625" style="11" customWidth="1"/>
  </cols>
  <sheetData>
    <row r="1" spans="1:10" ht="18.75" customHeight="1">
      <c r="A1" s="181" t="s">
        <v>282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200" t="s">
        <v>284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8" customHeight="1">
      <c r="A3" s="144"/>
      <c r="B3" s="36"/>
      <c r="C3" s="36"/>
      <c r="D3" s="36"/>
      <c r="E3" s="36"/>
      <c r="F3" s="36"/>
      <c r="G3" s="36"/>
      <c r="H3" s="36"/>
      <c r="I3" s="158" t="s">
        <v>270</v>
      </c>
      <c r="J3" s="158"/>
    </row>
    <row r="4" spans="1:10" s="13" customFormat="1" ht="16.5">
      <c r="A4" s="165" t="s">
        <v>0</v>
      </c>
      <c r="B4" s="184" t="s">
        <v>14</v>
      </c>
      <c r="C4" s="185"/>
      <c r="D4" s="186"/>
      <c r="E4" s="184" t="s">
        <v>1</v>
      </c>
      <c r="F4" s="185"/>
      <c r="G4" s="186"/>
      <c r="H4" s="184" t="s">
        <v>2</v>
      </c>
      <c r="I4" s="185"/>
      <c r="J4" s="185"/>
    </row>
    <row r="5" spans="1:10" s="15" customFormat="1" ht="16.5">
      <c r="A5" s="167"/>
      <c r="B5" s="14" t="s">
        <v>271</v>
      </c>
      <c r="C5" s="14" t="s">
        <v>3</v>
      </c>
      <c r="D5" s="14" t="s">
        <v>272</v>
      </c>
      <c r="E5" s="14" t="s">
        <v>271</v>
      </c>
      <c r="F5" s="14" t="s">
        <v>3</v>
      </c>
      <c r="G5" s="14" t="s">
        <v>272</v>
      </c>
      <c r="H5" s="14" t="s">
        <v>271</v>
      </c>
      <c r="I5" s="14" t="s">
        <v>3</v>
      </c>
      <c r="J5" s="12" t="s">
        <v>272</v>
      </c>
    </row>
    <row r="6" spans="1:10" ht="15" customHeight="1">
      <c r="A6" s="43" t="s">
        <v>16</v>
      </c>
      <c r="B6" s="73">
        <v>1164345</v>
      </c>
      <c r="C6" s="74">
        <v>516396</v>
      </c>
      <c r="D6" s="75">
        <v>44.35077232263633</v>
      </c>
      <c r="E6" s="74">
        <v>1123852</v>
      </c>
      <c r="F6" s="74">
        <v>498325</v>
      </c>
      <c r="G6" s="78">
        <v>44.34080288151821</v>
      </c>
      <c r="H6" s="74">
        <v>40493</v>
      </c>
      <c r="I6" s="74">
        <v>18071</v>
      </c>
      <c r="J6" s="78">
        <v>44.62746647568716</v>
      </c>
    </row>
    <row r="7" spans="1:10" ht="15" customHeight="1">
      <c r="A7" s="44" t="s">
        <v>52</v>
      </c>
      <c r="B7" s="76">
        <v>1160116</v>
      </c>
      <c r="C7" s="77">
        <v>514928</v>
      </c>
      <c r="D7" s="78">
        <v>44.38590623696251</v>
      </c>
      <c r="E7" s="77">
        <v>1119623</v>
      </c>
      <c r="F7" s="77">
        <v>496857</v>
      </c>
      <c r="G7" s="78">
        <v>44.37716981519672</v>
      </c>
      <c r="H7" s="77">
        <v>40493</v>
      </c>
      <c r="I7" s="77">
        <v>18071</v>
      </c>
      <c r="J7" s="78" t="s">
        <v>235</v>
      </c>
    </row>
    <row r="8" spans="1:10" ht="15" customHeight="1">
      <c r="A8" s="45" t="s">
        <v>133</v>
      </c>
      <c r="B8" s="76">
        <v>197484</v>
      </c>
      <c r="C8" s="77">
        <v>92326</v>
      </c>
      <c r="D8" s="78">
        <v>46.751129205403984</v>
      </c>
      <c r="E8" s="77">
        <v>187932</v>
      </c>
      <c r="F8" s="77">
        <v>87912</v>
      </c>
      <c r="G8" s="78">
        <v>46.77862205478577</v>
      </c>
      <c r="H8" s="77">
        <v>9552</v>
      </c>
      <c r="I8" s="77">
        <v>4414</v>
      </c>
      <c r="J8" s="78" t="s">
        <v>302</v>
      </c>
    </row>
    <row r="9" spans="1:10" ht="15" customHeight="1">
      <c r="A9" s="45" t="s">
        <v>53</v>
      </c>
      <c r="B9" s="76">
        <v>119383</v>
      </c>
      <c r="C9" s="77">
        <v>51945</v>
      </c>
      <c r="D9" s="78">
        <v>43.511220190479385</v>
      </c>
      <c r="E9" s="77">
        <v>108965</v>
      </c>
      <c r="F9" s="77">
        <v>47572</v>
      </c>
      <c r="G9" s="78">
        <v>43.65805533887028</v>
      </c>
      <c r="H9" s="77">
        <v>10418</v>
      </c>
      <c r="I9" s="77">
        <v>4373</v>
      </c>
      <c r="J9" s="78" t="s">
        <v>303</v>
      </c>
    </row>
    <row r="10" spans="1:10" ht="15" customHeight="1">
      <c r="A10" s="45" t="s">
        <v>217</v>
      </c>
      <c r="B10" s="76">
        <v>126274</v>
      </c>
      <c r="C10" s="77">
        <v>57992</v>
      </c>
      <c r="D10" s="78">
        <v>45.92552702852527</v>
      </c>
      <c r="E10" s="77">
        <v>123856</v>
      </c>
      <c r="F10" s="77">
        <v>56706</v>
      </c>
      <c r="G10" s="78">
        <v>45.783813460793176</v>
      </c>
      <c r="H10" s="77">
        <v>2418</v>
      </c>
      <c r="I10" s="77">
        <v>1286</v>
      </c>
      <c r="J10" s="78" t="s">
        <v>222</v>
      </c>
    </row>
    <row r="11" spans="1:10" ht="15" customHeight="1">
      <c r="A11" s="45" t="s">
        <v>57</v>
      </c>
      <c r="B11" s="76">
        <v>154462</v>
      </c>
      <c r="C11" s="77">
        <v>73256</v>
      </c>
      <c r="D11" s="78">
        <v>47.426551514288306</v>
      </c>
      <c r="E11" s="77">
        <v>147713</v>
      </c>
      <c r="F11" s="77">
        <v>70013</v>
      </c>
      <c r="G11" s="78">
        <v>47.39799476010913</v>
      </c>
      <c r="H11" s="77">
        <v>6749</v>
      </c>
      <c r="I11" s="77">
        <v>3243</v>
      </c>
      <c r="J11" s="78" t="s">
        <v>304</v>
      </c>
    </row>
    <row r="12" spans="1:10" ht="15" customHeight="1">
      <c r="A12" s="45" t="s">
        <v>58</v>
      </c>
      <c r="B12" s="76">
        <v>89798</v>
      </c>
      <c r="C12" s="77">
        <v>39622</v>
      </c>
      <c r="D12" s="78">
        <v>44.12347713757545</v>
      </c>
      <c r="E12" s="77">
        <v>88169</v>
      </c>
      <c r="F12" s="77">
        <v>38926</v>
      </c>
      <c r="G12" s="78">
        <v>44.14930417720514</v>
      </c>
      <c r="H12" s="77">
        <v>1629</v>
      </c>
      <c r="I12" s="77">
        <v>696</v>
      </c>
      <c r="J12" s="78" t="s">
        <v>305</v>
      </c>
    </row>
    <row r="13" spans="1:10" ht="15" customHeight="1">
      <c r="A13" s="45" t="s">
        <v>18</v>
      </c>
      <c r="B13" s="76">
        <v>126965</v>
      </c>
      <c r="C13" s="77">
        <v>55528</v>
      </c>
      <c r="D13" s="78">
        <v>43.73488756743985</v>
      </c>
      <c r="E13" s="77">
        <v>125423</v>
      </c>
      <c r="F13" s="77">
        <v>54973</v>
      </c>
      <c r="G13" s="78">
        <v>43.83007901262129</v>
      </c>
      <c r="H13" s="77">
        <v>1542</v>
      </c>
      <c r="I13" s="77">
        <v>555</v>
      </c>
      <c r="J13" s="78" t="s">
        <v>306</v>
      </c>
    </row>
    <row r="14" spans="1:10" ht="15" customHeight="1">
      <c r="A14" s="45" t="s">
        <v>28</v>
      </c>
      <c r="B14" s="76">
        <v>21576</v>
      </c>
      <c r="C14" s="77">
        <v>8373</v>
      </c>
      <c r="D14" s="78">
        <v>38.80700778642937</v>
      </c>
      <c r="E14" s="77">
        <v>21228</v>
      </c>
      <c r="F14" s="77">
        <v>8225</v>
      </c>
      <c r="G14" s="78">
        <v>38.74599585453175</v>
      </c>
      <c r="H14" s="77">
        <v>348</v>
      </c>
      <c r="I14" s="77">
        <v>148</v>
      </c>
      <c r="J14" s="78" t="s">
        <v>307</v>
      </c>
    </row>
    <row r="15" spans="1:10" ht="15" customHeight="1">
      <c r="A15" s="45" t="s">
        <v>30</v>
      </c>
      <c r="B15" s="76">
        <v>36993</v>
      </c>
      <c r="C15" s="77">
        <v>16452</v>
      </c>
      <c r="D15" s="78">
        <v>44.473278728408076</v>
      </c>
      <c r="E15" s="77">
        <v>35538</v>
      </c>
      <c r="F15" s="77">
        <v>15732</v>
      </c>
      <c r="G15" s="78">
        <v>44.268107378017895</v>
      </c>
      <c r="H15" s="77">
        <v>1455</v>
      </c>
      <c r="I15" s="77">
        <v>720</v>
      </c>
      <c r="J15" s="78" t="s">
        <v>308</v>
      </c>
    </row>
    <row r="16" spans="1:10" ht="15" customHeight="1">
      <c r="A16" s="45" t="s">
        <v>31</v>
      </c>
      <c r="B16" s="76">
        <v>27702</v>
      </c>
      <c r="C16" s="77">
        <v>12164</v>
      </c>
      <c r="D16" s="78">
        <v>43.91018699010902</v>
      </c>
      <c r="E16" s="77">
        <v>27691</v>
      </c>
      <c r="F16" s="77">
        <v>12164</v>
      </c>
      <c r="G16" s="78">
        <v>43.92762991585714</v>
      </c>
      <c r="H16" s="77">
        <v>11</v>
      </c>
      <c r="I16" s="77">
        <v>0</v>
      </c>
      <c r="J16" s="78" t="s">
        <v>210</v>
      </c>
    </row>
    <row r="17" spans="1:10" ht="15" customHeight="1">
      <c r="A17" s="45" t="s">
        <v>32</v>
      </c>
      <c r="B17" s="76">
        <v>61881</v>
      </c>
      <c r="C17" s="77">
        <v>28260</v>
      </c>
      <c r="D17" s="78">
        <v>45.66829883162845</v>
      </c>
      <c r="E17" s="77">
        <v>61881</v>
      </c>
      <c r="F17" s="77">
        <v>28260</v>
      </c>
      <c r="G17" s="78">
        <v>45.66829883162845</v>
      </c>
      <c r="H17" s="77">
        <v>0</v>
      </c>
      <c r="I17" s="77">
        <v>0</v>
      </c>
      <c r="J17" s="78" t="s">
        <v>210</v>
      </c>
    </row>
    <row r="18" spans="1:10" ht="15" customHeight="1">
      <c r="A18" s="45" t="s">
        <v>33</v>
      </c>
      <c r="B18" s="76">
        <v>22650</v>
      </c>
      <c r="C18" s="77">
        <v>8662</v>
      </c>
      <c r="D18" s="78">
        <v>38.24282560706402</v>
      </c>
      <c r="E18" s="77">
        <v>21412</v>
      </c>
      <c r="F18" s="77">
        <v>8110</v>
      </c>
      <c r="G18" s="78">
        <v>37.87595740706146</v>
      </c>
      <c r="H18" s="77">
        <v>1238</v>
      </c>
      <c r="I18" s="77">
        <v>552</v>
      </c>
      <c r="J18" s="78" t="s">
        <v>309</v>
      </c>
    </row>
    <row r="19" spans="1:10" ht="15" customHeight="1">
      <c r="A19" s="45" t="s">
        <v>34</v>
      </c>
      <c r="B19" s="76">
        <v>30983</v>
      </c>
      <c r="C19" s="77">
        <v>13128</v>
      </c>
      <c r="D19" s="78">
        <v>42.37162314817803</v>
      </c>
      <c r="E19" s="77">
        <v>30081</v>
      </c>
      <c r="F19" s="77">
        <v>12670</v>
      </c>
      <c r="G19" s="78">
        <v>42.11961038529304</v>
      </c>
      <c r="H19" s="77">
        <v>902</v>
      </c>
      <c r="I19" s="77">
        <v>458</v>
      </c>
      <c r="J19" s="78" t="s">
        <v>310</v>
      </c>
    </row>
    <row r="20" spans="1:10" ht="15" customHeight="1">
      <c r="A20" s="45" t="s">
        <v>35</v>
      </c>
      <c r="B20" s="76">
        <v>18305</v>
      </c>
      <c r="C20" s="77">
        <v>7344</v>
      </c>
      <c r="D20" s="78">
        <v>40.12018574160066</v>
      </c>
      <c r="E20" s="77">
        <v>18305</v>
      </c>
      <c r="F20" s="77">
        <v>7344</v>
      </c>
      <c r="G20" s="78">
        <v>40.12018574160066</v>
      </c>
      <c r="H20" s="77">
        <v>0</v>
      </c>
      <c r="I20" s="77">
        <v>0</v>
      </c>
      <c r="J20" s="78" t="s">
        <v>210</v>
      </c>
    </row>
    <row r="21" spans="1:10" ht="15" customHeight="1">
      <c r="A21" s="45" t="s">
        <v>37</v>
      </c>
      <c r="B21" s="76">
        <v>34563</v>
      </c>
      <c r="C21" s="77">
        <v>12573</v>
      </c>
      <c r="D21" s="78">
        <v>36.377050603246246</v>
      </c>
      <c r="E21" s="77">
        <v>34407</v>
      </c>
      <c r="F21" s="77">
        <v>12506</v>
      </c>
      <c r="G21" s="78">
        <v>36.34725491905717</v>
      </c>
      <c r="H21" s="77">
        <v>156</v>
      </c>
      <c r="I21" s="77">
        <v>67</v>
      </c>
      <c r="J21" s="78" t="s">
        <v>311</v>
      </c>
    </row>
    <row r="22" spans="1:10" ht="15" customHeight="1">
      <c r="A22" s="45" t="s">
        <v>38</v>
      </c>
      <c r="B22" s="76">
        <v>9947</v>
      </c>
      <c r="C22" s="77">
        <v>2519</v>
      </c>
      <c r="D22" s="78">
        <v>25.324218357293656</v>
      </c>
      <c r="E22" s="77">
        <v>9843</v>
      </c>
      <c r="F22" s="77">
        <v>2499</v>
      </c>
      <c r="G22" s="78">
        <v>25.38860103626943</v>
      </c>
      <c r="H22" s="77">
        <v>104</v>
      </c>
      <c r="I22" s="77">
        <v>20</v>
      </c>
      <c r="J22" s="78" t="s">
        <v>312</v>
      </c>
    </row>
    <row r="23" spans="1:10" ht="15" customHeight="1">
      <c r="A23" s="45" t="s">
        <v>39</v>
      </c>
      <c r="B23" s="76">
        <v>15142</v>
      </c>
      <c r="C23" s="77">
        <v>5502</v>
      </c>
      <c r="D23" s="78">
        <v>36.33601901994452</v>
      </c>
      <c r="E23" s="77">
        <v>14149</v>
      </c>
      <c r="F23" s="77">
        <v>5179</v>
      </c>
      <c r="G23" s="78">
        <v>36.603293518976606</v>
      </c>
      <c r="H23" s="77">
        <v>993</v>
      </c>
      <c r="I23" s="77">
        <v>323</v>
      </c>
      <c r="J23" s="78" t="s">
        <v>313</v>
      </c>
    </row>
    <row r="24" spans="1:10" ht="15" customHeight="1">
      <c r="A24" s="45" t="s">
        <v>40</v>
      </c>
      <c r="B24" s="76">
        <v>3465</v>
      </c>
      <c r="C24" s="77">
        <v>1399</v>
      </c>
      <c r="D24" s="78">
        <v>40.37518037518038</v>
      </c>
      <c r="E24" s="77">
        <v>3465</v>
      </c>
      <c r="F24" s="77">
        <v>1399</v>
      </c>
      <c r="G24" s="78">
        <v>40.37518037518038</v>
      </c>
      <c r="H24" s="77">
        <v>0</v>
      </c>
      <c r="I24" s="77">
        <v>0</v>
      </c>
      <c r="J24" s="78" t="s">
        <v>210</v>
      </c>
    </row>
    <row r="25" spans="1:10" ht="15" customHeight="1">
      <c r="A25" s="45" t="s">
        <v>41</v>
      </c>
      <c r="B25" s="76">
        <v>15823</v>
      </c>
      <c r="C25" s="77">
        <v>7206</v>
      </c>
      <c r="D25" s="78">
        <v>45.54130063831132</v>
      </c>
      <c r="E25" s="77">
        <v>14687</v>
      </c>
      <c r="F25" s="77">
        <v>6737</v>
      </c>
      <c r="G25" s="78">
        <v>45.87049771907129</v>
      </c>
      <c r="H25" s="77">
        <v>1136</v>
      </c>
      <c r="I25" s="77">
        <v>469</v>
      </c>
      <c r="J25" s="78" t="s">
        <v>314</v>
      </c>
    </row>
    <row r="26" spans="1:10" ht="15" customHeight="1">
      <c r="A26" s="45" t="s">
        <v>42</v>
      </c>
      <c r="B26" s="76">
        <v>31697</v>
      </c>
      <c r="C26" s="77">
        <v>13259</v>
      </c>
      <c r="D26" s="78">
        <v>41.83045714105436</v>
      </c>
      <c r="E26" s="77">
        <v>29855</v>
      </c>
      <c r="F26" s="77">
        <v>12512</v>
      </c>
      <c r="G26" s="78">
        <v>41.90922793501926</v>
      </c>
      <c r="H26" s="77">
        <v>1842</v>
      </c>
      <c r="I26" s="77">
        <v>747</v>
      </c>
      <c r="J26" s="78" t="s">
        <v>315</v>
      </c>
    </row>
    <row r="27" spans="1:10" ht="15" customHeight="1">
      <c r="A27" s="45" t="s">
        <v>43</v>
      </c>
      <c r="B27" s="76">
        <v>15023</v>
      </c>
      <c r="C27" s="77">
        <v>7418</v>
      </c>
      <c r="D27" s="78">
        <v>49.37762098116222</v>
      </c>
      <c r="E27" s="77">
        <v>15023</v>
      </c>
      <c r="F27" s="77">
        <v>7418</v>
      </c>
      <c r="G27" s="78">
        <v>49.37762098116222</v>
      </c>
      <c r="H27" s="77">
        <v>0</v>
      </c>
      <c r="I27" s="77">
        <v>0</v>
      </c>
      <c r="J27" s="78" t="s">
        <v>210</v>
      </c>
    </row>
    <row r="28" spans="1:10" ht="15" customHeight="1">
      <c r="A28" s="46" t="s">
        <v>19</v>
      </c>
      <c r="B28" s="76">
        <v>4229</v>
      </c>
      <c r="C28" s="77">
        <v>1468</v>
      </c>
      <c r="D28" s="78">
        <v>34.71269803736108</v>
      </c>
      <c r="E28" s="77">
        <v>4229</v>
      </c>
      <c r="F28" s="77">
        <v>1468</v>
      </c>
      <c r="G28" s="78">
        <v>34.71269803736108</v>
      </c>
      <c r="H28" s="77">
        <v>0</v>
      </c>
      <c r="I28" s="77">
        <v>0</v>
      </c>
      <c r="J28" s="78" t="s">
        <v>210</v>
      </c>
    </row>
    <row r="29" spans="1:10" ht="15" customHeight="1">
      <c r="A29" s="45" t="s">
        <v>44</v>
      </c>
      <c r="B29" s="76">
        <v>3759</v>
      </c>
      <c r="C29" s="77">
        <v>1279</v>
      </c>
      <c r="D29" s="78">
        <v>34.025006650704974</v>
      </c>
      <c r="E29" s="77">
        <v>3759</v>
      </c>
      <c r="F29" s="77">
        <v>1279</v>
      </c>
      <c r="G29" s="78">
        <v>34.025006650704974</v>
      </c>
      <c r="H29" s="77">
        <v>0</v>
      </c>
      <c r="I29" s="77">
        <v>0</v>
      </c>
      <c r="J29" s="78" t="s">
        <v>210</v>
      </c>
    </row>
    <row r="30" spans="1:10" ht="15" customHeight="1">
      <c r="A30" s="148" t="s">
        <v>45</v>
      </c>
      <c r="B30" s="79">
        <v>470</v>
      </c>
      <c r="C30" s="80">
        <v>189</v>
      </c>
      <c r="D30" s="81">
        <v>40.212765957446805</v>
      </c>
      <c r="E30" s="80">
        <v>470</v>
      </c>
      <c r="F30" s="80">
        <v>189</v>
      </c>
      <c r="G30" s="81">
        <v>40.212765957446805</v>
      </c>
      <c r="H30" s="80">
        <v>0</v>
      </c>
      <c r="I30" s="80">
        <v>0</v>
      </c>
      <c r="J30" s="81" t="s">
        <v>210</v>
      </c>
    </row>
    <row r="31" spans="1:10" s="27" customFormat="1" ht="14.25">
      <c r="A31" s="26" t="s">
        <v>273</v>
      </c>
      <c r="B31" s="26"/>
      <c r="C31" s="26"/>
      <c r="D31" s="26"/>
      <c r="E31" s="26"/>
      <c r="F31" s="26"/>
      <c r="G31" s="26"/>
      <c r="H31" s="26"/>
      <c r="I31" s="26"/>
      <c r="J31" s="26"/>
    </row>
  </sheetData>
  <sheetProtection/>
  <mergeCells count="7">
    <mergeCell ref="A1:J1"/>
    <mergeCell ref="A2:J2"/>
    <mergeCell ref="I3:J3"/>
    <mergeCell ref="A4:A5"/>
    <mergeCell ref="B4:D4"/>
    <mergeCell ref="E4:G4"/>
    <mergeCell ref="H4:J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3" customWidth="1"/>
    <col min="2" max="10" width="11.375" style="3" customWidth="1"/>
    <col min="11" max="11" width="9.00390625" style="3" customWidth="1"/>
    <col min="12" max="16384" width="9.00390625" style="4" customWidth="1"/>
  </cols>
  <sheetData>
    <row r="1" spans="1:10" ht="18.75" customHeight="1">
      <c r="A1" s="155" t="s">
        <v>17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>
      <c r="A2" s="157" t="s">
        <v>25</v>
      </c>
      <c r="B2" s="157"/>
      <c r="C2" s="157"/>
      <c r="D2" s="157"/>
      <c r="E2" s="157"/>
      <c r="F2" s="157"/>
      <c r="G2" s="157"/>
      <c r="H2" s="157"/>
      <c r="I2" s="158" t="s">
        <v>275</v>
      </c>
      <c r="J2" s="158"/>
    </row>
    <row r="3" spans="1:10" ht="16.5">
      <c r="A3" s="152" t="s">
        <v>0</v>
      </c>
      <c r="B3" s="150" t="s">
        <v>14</v>
      </c>
      <c r="C3" s="151"/>
      <c r="D3" s="154"/>
      <c r="E3" s="150" t="s">
        <v>1</v>
      </c>
      <c r="F3" s="151"/>
      <c r="G3" s="154"/>
      <c r="H3" s="150" t="s">
        <v>2</v>
      </c>
      <c r="I3" s="151"/>
      <c r="J3" s="151"/>
    </row>
    <row r="4" spans="1:10" ht="16.5">
      <c r="A4" s="153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20</v>
      </c>
      <c r="B5" s="48">
        <f>B6+B30</f>
        <v>1774981</v>
      </c>
      <c r="C5" s="49">
        <f>C6+C30</f>
        <v>763934</v>
      </c>
      <c r="D5" s="50">
        <f>ROUND(C5/B5*100,2)</f>
        <v>43.04</v>
      </c>
      <c r="E5" s="49">
        <f>E6+E30</f>
        <v>1747057</v>
      </c>
      <c r="F5" s="49">
        <f>F6+F30</f>
        <v>750167</v>
      </c>
      <c r="G5" s="50">
        <f>ROUND(F5/E5*100,2)</f>
        <v>42.94</v>
      </c>
      <c r="H5" s="49">
        <f>H6+H30</f>
        <v>27924</v>
      </c>
      <c r="I5" s="49">
        <f>I6+I30</f>
        <v>13767</v>
      </c>
      <c r="J5" s="50">
        <f>ROUND(I5/H5*100,2)</f>
        <v>49.3</v>
      </c>
    </row>
    <row r="6" spans="1:10" ht="16.5">
      <c r="A6" s="141" t="s">
        <v>82</v>
      </c>
      <c r="B6" s="51">
        <f>SUM(B7:B29)</f>
        <v>1770394</v>
      </c>
      <c r="C6" s="52">
        <f>SUM(C7:C29)</f>
        <v>762196</v>
      </c>
      <c r="D6" s="53">
        <f>ROUND(C6/B6*100,2)</f>
        <v>43.05</v>
      </c>
      <c r="E6" s="52">
        <f>SUM(E7:E29)</f>
        <v>1742470</v>
      </c>
      <c r="F6" s="52">
        <f>SUM(F7:F29)</f>
        <v>748429</v>
      </c>
      <c r="G6" s="53">
        <f>ROUND(F6/E6*100,2)</f>
        <v>42.95</v>
      </c>
      <c r="H6" s="52">
        <f>SUM(H7:H29)</f>
        <v>27924</v>
      </c>
      <c r="I6" s="52">
        <f>SUM(I7:I29)</f>
        <v>13767</v>
      </c>
      <c r="J6" s="53">
        <f>ROUND(I6/H6*100,2)</f>
        <v>49.3</v>
      </c>
    </row>
    <row r="7" spans="1:10" ht="16.5">
      <c r="A7" s="142" t="s">
        <v>83</v>
      </c>
      <c r="B7" s="51">
        <v>177137</v>
      </c>
      <c r="C7" s="52">
        <v>89996</v>
      </c>
      <c r="D7" s="53">
        <f>ROUND(C7/B7*100,2)</f>
        <v>50.81</v>
      </c>
      <c r="E7" s="52">
        <v>167250</v>
      </c>
      <c r="F7" s="52">
        <v>85232</v>
      </c>
      <c r="G7" s="53">
        <f>ROUND(F7/E7*100,2)</f>
        <v>50.96</v>
      </c>
      <c r="H7" s="52">
        <v>9887</v>
      </c>
      <c r="I7" s="52">
        <v>4764</v>
      </c>
      <c r="J7" s="53">
        <f>ROUND(I7/H7*100,2)</f>
        <v>48.18</v>
      </c>
    </row>
    <row r="8" spans="1:10" ht="16.5">
      <c r="A8" s="142" t="s">
        <v>84</v>
      </c>
      <c r="B8" s="51">
        <v>113810</v>
      </c>
      <c r="C8" s="52">
        <v>52379</v>
      </c>
      <c r="D8" s="53">
        <f>ROUND(C8/B8*100,2)</f>
        <v>46.02</v>
      </c>
      <c r="E8" s="52">
        <v>112533</v>
      </c>
      <c r="F8" s="52">
        <v>51923</v>
      </c>
      <c r="G8" s="53">
        <f>ROUND(F8/E8*100,2)</f>
        <v>46.14</v>
      </c>
      <c r="H8" s="52">
        <v>1277</v>
      </c>
      <c r="I8" s="52">
        <v>456</v>
      </c>
      <c r="J8" s="53">
        <f>ROUND(I8/H8*100,2)</f>
        <v>35.71</v>
      </c>
    </row>
    <row r="9" spans="1:10" ht="16.5">
      <c r="A9" s="142" t="s">
        <v>85</v>
      </c>
      <c r="B9" s="51">
        <v>289026</v>
      </c>
      <c r="C9" s="52">
        <v>141377</v>
      </c>
      <c r="D9" s="53">
        <v>48.91</v>
      </c>
      <c r="E9" s="52">
        <v>282904</v>
      </c>
      <c r="F9" s="52">
        <v>138059</v>
      </c>
      <c r="G9" s="53">
        <v>48.8</v>
      </c>
      <c r="H9" s="52">
        <v>6122</v>
      </c>
      <c r="I9" s="52">
        <v>3318</v>
      </c>
      <c r="J9" s="53">
        <v>54.2</v>
      </c>
    </row>
    <row r="10" spans="1:10" ht="16.5">
      <c r="A10" s="142" t="s">
        <v>86</v>
      </c>
      <c r="B10" s="51">
        <v>36221</v>
      </c>
      <c r="C10" s="52">
        <v>13391</v>
      </c>
      <c r="D10" s="53">
        <v>36.97</v>
      </c>
      <c r="E10" s="52">
        <v>36221</v>
      </c>
      <c r="F10" s="52">
        <v>13391</v>
      </c>
      <c r="G10" s="53">
        <v>36.97</v>
      </c>
      <c r="H10" s="52">
        <v>0</v>
      </c>
      <c r="I10" s="52">
        <v>0</v>
      </c>
      <c r="J10" s="53">
        <v>0</v>
      </c>
    </row>
    <row r="11" spans="1:10" ht="16.5">
      <c r="A11" s="142" t="s">
        <v>87</v>
      </c>
      <c r="B11" s="51">
        <v>173912</v>
      </c>
      <c r="C11" s="52">
        <v>70067</v>
      </c>
      <c r="D11" s="53">
        <v>40.29</v>
      </c>
      <c r="E11" s="52">
        <v>173735</v>
      </c>
      <c r="F11" s="52">
        <v>69963</v>
      </c>
      <c r="G11" s="53">
        <v>40.27</v>
      </c>
      <c r="H11" s="52">
        <v>177</v>
      </c>
      <c r="I11" s="52">
        <v>104</v>
      </c>
      <c r="J11" s="53">
        <v>58.76</v>
      </c>
    </row>
    <row r="12" spans="1:10" ht="16.5">
      <c r="A12" s="142" t="s">
        <v>88</v>
      </c>
      <c r="B12" s="51">
        <v>42033</v>
      </c>
      <c r="C12" s="52">
        <v>15329</v>
      </c>
      <c r="D12" s="53">
        <v>36.47</v>
      </c>
      <c r="E12" s="52">
        <v>41766</v>
      </c>
      <c r="F12" s="52">
        <v>15217</v>
      </c>
      <c r="G12" s="53">
        <v>36.43</v>
      </c>
      <c r="H12" s="52">
        <v>267</v>
      </c>
      <c r="I12" s="52">
        <v>112</v>
      </c>
      <c r="J12" s="53">
        <v>41.95</v>
      </c>
    </row>
    <row r="13" spans="1:10" ht="16.5">
      <c r="A13" s="142" t="s">
        <v>89</v>
      </c>
      <c r="B13" s="51">
        <v>42408</v>
      </c>
      <c r="C13" s="52">
        <v>15344</v>
      </c>
      <c r="D13" s="53">
        <v>36.18</v>
      </c>
      <c r="E13" s="52">
        <v>42408</v>
      </c>
      <c r="F13" s="52">
        <v>15344</v>
      </c>
      <c r="G13" s="53">
        <v>36.18</v>
      </c>
      <c r="H13" s="52">
        <v>0</v>
      </c>
      <c r="I13" s="52">
        <v>0</v>
      </c>
      <c r="J13" s="53">
        <v>0</v>
      </c>
    </row>
    <row r="14" spans="1:10" ht="16.5">
      <c r="A14" s="142" t="s">
        <v>90</v>
      </c>
      <c r="B14" s="51">
        <v>130255</v>
      </c>
      <c r="C14" s="52">
        <v>59283</v>
      </c>
      <c r="D14" s="53">
        <v>45.51</v>
      </c>
      <c r="E14" s="52">
        <v>129441</v>
      </c>
      <c r="F14" s="52">
        <v>58915</v>
      </c>
      <c r="G14" s="53">
        <v>45.51</v>
      </c>
      <c r="H14" s="52">
        <v>814</v>
      </c>
      <c r="I14" s="52">
        <v>368</v>
      </c>
      <c r="J14" s="53">
        <v>45.21</v>
      </c>
    </row>
    <row r="15" spans="1:10" ht="16.5">
      <c r="A15" s="142" t="s">
        <v>91</v>
      </c>
      <c r="B15" s="51">
        <v>103334</v>
      </c>
      <c r="C15" s="52">
        <v>47271</v>
      </c>
      <c r="D15" s="53">
        <v>45.75</v>
      </c>
      <c r="E15" s="52">
        <v>103334</v>
      </c>
      <c r="F15" s="52">
        <v>47271</v>
      </c>
      <c r="G15" s="53">
        <v>45.75</v>
      </c>
      <c r="H15" s="52">
        <v>0</v>
      </c>
      <c r="I15" s="52">
        <v>0</v>
      </c>
      <c r="J15" s="53">
        <v>0</v>
      </c>
    </row>
    <row r="16" spans="1:10" ht="16.5">
      <c r="A16" s="138" t="s">
        <v>92</v>
      </c>
      <c r="B16" s="51">
        <v>40735</v>
      </c>
      <c r="C16" s="52">
        <v>15123</v>
      </c>
      <c r="D16" s="53">
        <v>37.13</v>
      </c>
      <c r="E16" s="52">
        <v>39898</v>
      </c>
      <c r="F16" s="52">
        <v>14705</v>
      </c>
      <c r="G16" s="53">
        <v>36.86</v>
      </c>
      <c r="H16" s="52">
        <v>837</v>
      </c>
      <c r="I16" s="52">
        <v>418</v>
      </c>
      <c r="J16" s="53">
        <v>49.94</v>
      </c>
    </row>
    <row r="17" spans="1:10" ht="16.5">
      <c r="A17" s="142" t="s">
        <v>93</v>
      </c>
      <c r="B17" s="51">
        <v>52816</v>
      </c>
      <c r="C17" s="52">
        <v>17203</v>
      </c>
      <c r="D17" s="53">
        <v>32.57</v>
      </c>
      <c r="E17" s="52">
        <v>52259</v>
      </c>
      <c r="F17" s="52">
        <v>16921</v>
      </c>
      <c r="G17" s="53">
        <v>32.38</v>
      </c>
      <c r="H17" s="52">
        <v>557</v>
      </c>
      <c r="I17" s="52">
        <v>282</v>
      </c>
      <c r="J17" s="53">
        <v>50.63</v>
      </c>
    </row>
    <row r="18" spans="1:10" ht="16.5">
      <c r="A18" s="142" t="s">
        <v>94</v>
      </c>
      <c r="B18" s="51">
        <v>37579</v>
      </c>
      <c r="C18" s="52">
        <v>13270</v>
      </c>
      <c r="D18" s="53">
        <v>35.31</v>
      </c>
      <c r="E18" s="52">
        <v>37579</v>
      </c>
      <c r="F18" s="52">
        <v>13270</v>
      </c>
      <c r="G18" s="53">
        <v>35.31</v>
      </c>
      <c r="H18" s="52">
        <v>0</v>
      </c>
      <c r="I18" s="52">
        <v>0</v>
      </c>
      <c r="J18" s="53">
        <v>0</v>
      </c>
    </row>
    <row r="19" spans="1:10" ht="16.5">
      <c r="A19" s="142" t="s">
        <v>95</v>
      </c>
      <c r="B19" s="51">
        <v>79178</v>
      </c>
      <c r="C19" s="52">
        <v>32015</v>
      </c>
      <c r="D19" s="53">
        <v>40.43</v>
      </c>
      <c r="E19" s="52">
        <v>79178</v>
      </c>
      <c r="F19" s="52">
        <v>32015</v>
      </c>
      <c r="G19" s="53">
        <v>40.43</v>
      </c>
      <c r="H19" s="52">
        <v>0</v>
      </c>
      <c r="I19" s="52">
        <v>0</v>
      </c>
      <c r="J19" s="53">
        <v>0</v>
      </c>
    </row>
    <row r="20" spans="1:10" ht="16.5">
      <c r="A20" s="142" t="s">
        <v>96</v>
      </c>
      <c r="B20" s="51">
        <v>91795</v>
      </c>
      <c r="C20" s="52">
        <v>35408</v>
      </c>
      <c r="D20" s="53">
        <v>38.57</v>
      </c>
      <c r="E20" s="52">
        <v>91572</v>
      </c>
      <c r="F20" s="52">
        <v>35270</v>
      </c>
      <c r="G20" s="53">
        <v>38.52</v>
      </c>
      <c r="H20" s="52">
        <v>223</v>
      </c>
      <c r="I20" s="52">
        <v>138</v>
      </c>
      <c r="J20" s="53">
        <v>61.88</v>
      </c>
    </row>
    <row r="21" spans="1:10" ht="16.5">
      <c r="A21" s="142" t="s">
        <v>97</v>
      </c>
      <c r="B21" s="51">
        <v>67438</v>
      </c>
      <c r="C21" s="52">
        <v>20182</v>
      </c>
      <c r="D21" s="53">
        <v>29.93</v>
      </c>
      <c r="E21" s="52">
        <v>67438</v>
      </c>
      <c r="F21" s="52">
        <v>20182</v>
      </c>
      <c r="G21" s="53">
        <v>29.93</v>
      </c>
      <c r="H21" s="52">
        <v>0</v>
      </c>
      <c r="I21" s="52">
        <v>0</v>
      </c>
      <c r="J21" s="53">
        <v>0</v>
      </c>
    </row>
    <row r="22" spans="1:10" ht="16.5">
      <c r="A22" s="142" t="s">
        <v>105</v>
      </c>
      <c r="B22" s="51">
        <v>17550</v>
      </c>
      <c r="C22" s="52">
        <v>4516</v>
      </c>
      <c r="D22" s="53">
        <v>25.73</v>
      </c>
      <c r="E22" s="52">
        <v>17550</v>
      </c>
      <c r="F22" s="52">
        <v>4516</v>
      </c>
      <c r="G22" s="53">
        <v>25.73</v>
      </c>
      <c r="H22" s="52">
        <v>0</v>
      </c>
      <c r="I22" s="52">
        <v>0</v>
      </c>
      <c r="J22" s="53">
        <v>0</v>
      </c>
    </row>
    <row r="23" spans="1:10" ht="16.5">
      <c r="A23" s="142" t="s">
        <v>98</v>
      </c>
      <c r="B23" s="51">
        <v>26387</v>
      </c>
      <c r="C23" s="52">
        <v>7545</v>
      </c>
      <c r="D23" s="53">
        <v>28.59</v>
      </c>
      <c r="E23" s="52">
        <v>25315</v>
      </c>
      <c r="F23" s="52">
        <v>7176</v>
      </c>
      <c r="G23" s="53">
        <v>28.35</v>
      </c>
      <c r="H23" s="52">
        <v>1072</v>
      </c>
      <c r="I23" s="52">
        <v>369</v>
      </c>
      <c r="J23" s="53">
        <v>34.42</v>
      </c>
    </row>
    <row r="24" spans="1:10" ht="16.5">
      <c r="A24" s="142" t="s">
        <v>99</v>
      </c>
      <c r="B24" s="51">
        <v>6051</v>
      </c>
      <c r="C24" s="52">
        <v>2066</v>
      </c>
      <c r="D24" s="53">
        <v>34.14</v>
      </c>
      <c r="E24" s="52">
        <v>6051</v>
      </c>
      <c r="F24" s="52">
        <v>2066</v>
      </c>
      <c r="G24" s="53">
        <v>34.14</v>
      </c>
      <c r="H24" s="52">
        <v>0</v>
      </c>
      <c r="I24" s="52">
        <v>0</v>
      </c>
      <c r="J24" s="53">
        <v>0</v>
      </c>
    </row>
    <row r="25" spans="1:10" ht="16.5">
      <c r="A25" s="142" t="s">
        <v>100</v>
      </c>
      <c r="B25" s="51">
        <v>29823</v>
      </c>
      <c r="C25" s="52">
        <v>12699</v>
      </c>
      <c r="D25" s="53">
        <v>42.58</v>
      </c>
      <c r="E25" s="52">
        <v>28719</v>
      </c>
      <c r="F25" s="52">
        <v>12115</v>
      </c>
      <c r="G25" s="53">
        <v>42.18</v>
      </c>
      <c r="H25" s="52">
        <v>1104</v>
      </c>
      <c r="I25" s="52">
        <v>584</v>
      </c>
      <c r="J25" s="53">
        <v>52.9</v>
      </c>
    </row>
    <row r="26" spans="1:10" ht="16.5">
      <c r="A26" s="142" t="s">
        <v>101</v>
      </c>
      <c r="B26" s="51">
        <v>34878</v>
      </c>
      <c r="C26" s="52">
        <v>14595</v>
      </c>
      <c r="D26" s="53">
        <v>41.85</v>
      </c>
      <c r="E26" s="52">
        <v>33940</v>
      </c>
      <c r="F26" s="52">
        <v>14082</v>
      </c>
      <c r="G26" s="53">
        <v>41.49</v>
      </c>
      <c r="H26" s="52">
        <v>938</v>
      </c>
      <c r="I26" s="52">
        <v>513</v>
      </c>
      <c r="J26" s="53">
        <v>54.69</v>
      </c>
    </row>
    <row r="27" spans="1:10" ht="16.5">
      <c r="A27" s="142" t="s">
        <v>102</v>
      </c>
      <c r="B27" s="51">
        <v>96382</v>
      </c>
      <c r="C27" s="52">
        <v>45318</v>
      </c>
      <c r="D27" s="53">
        <v>47.02</v>
      </c>
      <c r="E27" s="52">
        <v>92730</v>
      </c>
      <c r="F27" s="52">
        <v>43526</v>
      </c>
      <c r="G27" s="53">
        <v>46.94</v>
      </c>
      <c r="H27" s="52">
        <v>3652</v>
      </c>
      <c r="I27" s="52">
        <v>1792</v>
      </c>
      <c r="J27" s="53">
        <v>49.07</v>
      </c>
    </row>
    <row r="28" spans="1:10" ht="16.5">
      <c r="A28" s="142" t="s">
        <v>103</v>
      </c>
      <c r="B28" s="51">
        <v>24393</v>
      </c>
      <c r="C28" s="52">
        <v>11780</v>
      </c>
      <c r="D28" s="53">
        <v>48.29</v>
      </c>
      <c r="E28" s="52">
        <v>24393</v>
      </c>
      <c r="F28" s="52">
        <v>11780</v>
      </c>
      <c r="G28" s="53">
        <v>48.29</v>
      </c>
      <c r="H28" s="52">
        <v>0</v>
      </c>
      <c r="I28" s="52">
        <v>0</v>
      </c>
      <c r="J28" s="53">
        <v>0</v>
      </c>
    </row>
    <row r="29" spans="1:10" ht="16.5">
      <c r="A29" s="142" t="s">
        <v>104</v>
      </c>
      <c r="B29" s="51">
        <v>57253</v>
      </c>
      <c r="C29" s="52">
        <v>26039</v>
      </c>
      <c r="D29" s="53">
        <v>45.48</v>
      </c>
      <c r="E29" s="52">
        <v>56256</v>
      </c>
      <c r="F29" s="52">
        <v>25490</v>
      </c>
      <c r="G29" s="53">
        <v>45.31</v>
      </c>
      <c r="H29" s="52">
        <v>997</v>
      </c>
      <c r="I29" s="52">
        <v>549</v>
      </c>
      <c r="J29" s="53">
        <v>55.07</v>
      </c>
    </row>
    <row r="30" spans="1:10" ht="16.5">
      <c r="A30" s="42" t="s">
        <v>19</v>
      </c>
      <c r="B30" s="51">
        <f>SUM(B31:B32)</f>
        <v>4587</v>
      </c>
      <c r="C30" s="52">
        <f aca="true" t="shared" si="0" ref="C30:J30">SUM(C31:C32)</f>
        <v>1738</v>
      </c>
      <c r="D30" s="53">
        <f>ROUND(C30/B30*100,2)</f>
        <v>37.89</v>
      </c>
      <c r="E30" s="52">
        <f t="shared" si="0"/>
        <v>4587</v>
      </c>
      <c r="F30" s="52">
        <f t="shared" si="0"/>
        <v>1738</v>
      </c>
      <c r="G30" s="53">
        <f>ROUND(F30/E30*100,2)</f>
        <v>37.89</v>
      </c>
      <c r="H30" s="52">
        <f t="shared" si="0"/>
        <v>0</v>
      </c>
      <c r="I30" s="52">
        <f t="shared" si="0"/>
        <v>0</v>
      </c>
      <c r="J30" s="53">
        <f t="shared" si="0"/>
        <v>0</v>
      </c>
    </row>
    <row r="31" spans="1:10" ht="16.5">
      <c r="A31" s="41" t="s">
        <v>44</v>
      </c>
      <c r="B31" s="51">
        <v>4033</v>
      </c>
      <c r="C31" s="52">
        <v>1524</v>
      </c>
      <c r="D31" s="53">
        <v>37.79</v>
      </c>
      <c r="E31" s="52">
        <v>4033</v>
      </c>
      <c r="F31" s="52">
        <v>1524</v>
      </c>
      <c r="G31" s="53">
        <v>37.79</v>
      </c>
      <c r="H31" s="52">
        <v>0</v>
      </c>
      <c r="I31" s="52">
        <v>0</v>
      </c>
      <c r="J31" s="53">
        <v>0</v>
      </c>
    </row>
    <row r="32" spans="1:10" ht="16.5">
      <c r="A32" s="37" t="s">
        <v>45</v>
      </c>
      <c r="B32" s="132">
        <v>554</v>
      </c>
      <c r="C32" s="108">
        <v>214</v>
      </c>
      <c r="D32" s="54">
        <v>38.63</v>
      </c>
      <c r="E32" s="108">
        <v>554</v>
      </c>
      <c r="F32" s="108">
        <v>214</v>
      </c>
      <c r="G32" s="54">
        <v>38.63</v>
      </c>
      <c r="H32" s="108">
        <v>0</v>
      </c>
      <c r="I32" s="108">
        <v>0</v>
      </c>
      <c r="J32" s="54">
        <v>0</v>
      </c>
    </row>
    <row r="33" spans="1:11" s="25" customFormat="1" ht="14.25">
      <c r="A33" s="26" t="s">
        <v>273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2" width="9.00390625" style="16" customWidth="1"/>
    <col min="3" max="11" width="11.50390625" style="16" customWidth="1"/>
    <col min="12" max="16384" width="9.00390625" style="11" customWidth="1"/>
  </cols>
  <sheetData>
    <row r="1" spans="1:11" s="18" customFormat="1" ht="19.5" customHeight="1">
      <c r="A1" s="201" t="s">
        <v>281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18" customFormat="1" ht="19.5" customHeight="1">
      <c r="A2" s="202" t="s">
        <v>285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18" customFormat="1" ht="19.5" customHeight="1">
      <c r="A3" s="17"/>
      <c r="B3" s="143"/>
      <c r="C3" s="38"/>
      <c r="D3" s="38"/>
      <c r="E3" s="38"/>
      <c r="F3" s="38"/>
      <c r="G3" s="38"/>
      <c r="H3" s="38"/>
      <c r="I3" s="38"/>
      <c r="J3" s="38"/>
      <c r="K3" s="146" t="s">
        <v>270</v>
      </c>
    </row>
    <row r="4" spans="1:11" ht="16.5">
      <c r="A4" s="164" t="s">
        <v>283</v>
      </c>
      <c r="B4" s="165"/>
      <c r="C4" s="184" t="s">
        <v>16</v>
      </c>
      <c r="D4" s="185"/>
      <c r="E4" s="186"/>
      <c r="F4" s="184" t="s">
        <v>1</v>
      </c>
      <c r="G4" s="185"/>
      <c r="H4" s="186"/>
      <c r="I4" s="184" t="s">
        <v>2</v>
      </c>
      <c r="J4" s="185"/>
      <c r="K4" s="185"/>
    </row>
    <row r="5" spans="1:11" ht="16.5">
      <c r="A5" s="166"/>
      <c r="B5" s="167"/>
      <c r="C5" s="14" t="s">
        <v>271</v>
      </c>
      <c r="D5" s="14" t="s">
        <v>3</v>
      </c>
      <c r="E5" s="14" t="s">
        <v>272</v>
      </c>
      <c r="F5" s="14" t="s">
        <v>271</v>
      </c>
      <c r="G5" s="14" t="s">
        <v>3</v>
      </c>
      <c r="H5" s="14" t="s">
        <v>272</v>
      </c>
      <c r="I5" s="14" t="s">
        <v>271</v>
      </c>
      <c r="J5" s="14" t="s">
        <v>3</v>
      </c>
      <c r="K5" s="12" t="s">
        <v>272</v>
      </c>
    </row>
    <row r="6" spans="1:11" ht="16.5">
      <c r="A6" s="189" t="s">
        <v>16</v>
      </c>
      <c r="B6" s="19" t="s">
        <v>4</v>
      </c>
      <c r="C6" s="64">
        <v>1164345</v>
      </c>
      <c r="D6" s="65">
        <v>516396</v>
      </c>
      <c r="E6" s="66">
        <v>44.35077232263633</v>
      </c>
      <c r="F6" s="65">
        <v>1123852</v>
      </c>
      <c r="G6" s="65">
        <v>498325</v>
      </c>
      <c r="H6" s="66">
        <v>44.34080288151821</v>
      </c>
      <c r="I6" s="65">
        <v>40493</v>
      </c>
      <c r="J6" s="65">
        <v>18071</v>
      </c>
      <c r="K6" s="66">
        <v>44.62746647568716</v>
      </c>
    </row>
    <row r="7" spans="1:11" ht="16.5">
      <c r="A7" s="191"/>
      <c r="B7" s="19" t="s">
        <v>5</v>
      </c>
      <c r="C7" s="67">
        <v>605134</v>
      </c>
      <c r="D7" s="68">
        <v>262611</v>
      </c>
      <c r="E7" s="69">
        <v>43.397164925454526</v>
      </c>
      <c r="F7" s="68">
        <v>584246</v>
      </c>
      <c r="G7" s="68">
        <v>253529</v>
      </c>
      <c r="H7" s="69">
        <v>43.394220927486025</v>
      </c>
      <c r="I7" s="68">
        <v>20888</v>
      </c>
      <c r="J7" s="68">
        <v>9082</v>
      </c>
      <c r="K7" s="69">
        <v>43.479509766373035</v>
      </c>
    </row>
    <row r="8" spans="1:11" ht="16.5">
      <c r="A8" s="192"/>
      <c r="B8" s="19" t="s">
        <v>6</v>
      </c>
      <c r="C8" s="67">
        <v>559211</v>
      </c>
      <c r="D8" s="68">
        <v>253785</v>
      </c>
      <c r="E8" s="69">
        <v>45.38269096995588</v>
      </c>
      <c r="F8" s="68">
        <v>539606</v>
      </c>
      <c r="G8" s="68">
        <v>244796</v>
      </c>
      <c r="H8" s="69">
        <v>45.365692746188884</v>
      </c>
      <c r="I8" s="68">
        <v>19605</v>
      </c>
      <c r="J8" s="68">
        <v>8989</v>
      </c>
      <c r="K8" s="69">
        <v>45.85054832950778</v>
      </c>
    </row>
    <row r="9" spans="1:11" ht="16.5">
      <c r="A9" s="189" t="s">
        <v>7</v>
      </c>
      <c r="B9" s="19" t="s">
        <v>5</v>
      </c>
      <c r="C9" s="67">
        <v>108646</v>
      </c>
      <c r="D9" s="68">
        <v>27924</v>
      </c>
      <c r="E9" s="69">
        <v>25.701820591646264</v>
      </c>
      <c r="F9" s="68">
        <v>104752</v>
      </c>
      <c r="G9" s="68">
        <v>26978</v>
      </c>
      <c r="H9" s="69">
        <v>25.754162211700017</v>
      </c>
      <c r="I9" s="68">
        <v>3894</v>
      </c>
      <c r="J9" s="68">
        <v>946</v>
      </c>
      <c r="K9" s="69">
        <v>24.293785310734464</v>
      </c>
    </row>
    <row r="10" spans="1:11" ht="16.5">
      <c r="A10" s="190"/>
      <c r="B10" s="19" t="s">
        <v>6</v>
      </c>
      <c r="C10" s="67">
        <v>101084</v>
      </c>
      <c r="D10" s="68">
        <v>27307</v>
      </c>
      <c r="E10" s="69">
        <v>27.01416643583554</v>
      </c>
      <c r="F10" s="68">
        <v>97349</v>
      </c>
      <c r="G10" s="68">
        <v>26341</v>
      </c>
      <c r="H10" s="69">
        <v>27.058315955993386</v>
      </c>
      <c r="I10" s="68">
        <v>3735</v>
      </c>
      <c r="J10" s="68">
        <v>966</v>
      </c>
      <c r="K10" s="69">
        <v>25.863453815261042</v>
      </c>
    </row>
    <row r="11" spans="1:11" ht="16.5">
      <c r="A11" s="189" t="s">
        <v>8</v>
      </c>
      <c r="B11" s="19" t="s">
        <v>5</v>
      </c>
      <c r="C11" s="67">
        <v>109973</v>
      </c>
      <c r="D11" s="68">
        <v>36160</v>
      </c>
      <c r="E11" s="69">
        <v>32.880798014057994</v>
      </c>
      <c r="F11" s="68">
        <v>106171</v>
      </c>
      <c r="G11" s="68">
        <v>34939</v>
      </c>
      <c r="H11" s="69">
        <v>32.90823294496614</v>
      </c>
      <c r="I11" s="68">
        <v>3802</v>
      </c>
      <c r="J11" s="68">
        <v>1221</v>
      </c>
      <c r="K11" s="69">
        <v>32.11467648605997</v>
      </c>
    </row>
    <row r="12" spans="1:11" ht="16.5">
      <c r="A12" s="190"/>
      <c r="B12" s="19" t="s">
        <v>6</v>
      </c>
      <c r="C12" s="67">
        <v>102749</v>
      </c>
      <c r="D12" s="68">
        <v>33943</v>
      </c>
      <c r="E12" s="69">
        <v>33.03487138560959</v>
      </c>
      <c r="F12" s="68">
        <v>99158</v>
      </c>
      <c r="G12" s="68">
        <v>32725</v>
      </c>
      <c r="H12" s="69">
        <v>33.002884285685475</v>
      </c>
      <c r="I12" s="68">
        <v>3591</v>
      </c>
      <c r="J12" s="68">
        <v>1218</v>
      </c>
      <c r="K12" s="69">
        <v>33.91812865497076</v>
      </c>
    </row>
    <row r="13" spans="1:11" ht="16.5">
      <c r="A13" s="189" t="s">
        <v>9</v>
      </c>
      <c r="B13" s="19" t="s">
        <v>5</v>
      </c>
      <c r="C13" s="67">
        <v>94083</v>
      </c>
      <c r="D13" s="68">
        <v>38733</v>
      </c>
      <c r="E13" s="69">
        <v>41.16896782628105</v>
      </c>
      <c r="F13" s="68">
        <v>90668</v>
      </c>
      <c r="G13" s="68">
        <v>37320</v>
      </c>
      <c r="H13" s="69">
        <v>41.16115939471479</v>
      </c>
      <c r="I13" s="68">
        <v>3415</v>
      </c>
      <c r="J13" s="68">
        <v>1413</v>
      </c>
      <c r="K13" s="69">
        <v>41.37628111273792</v>
      </c>
    </row>
    <row r="14" spans="1:11" ht="16.5">
      <c r="A14" s="190"/>
      <c r="B14" s="19" t="s">
        <v>6</v>
      </c>
      <c r="C14" s="67">
        <v>87324</v>
      </c>
      <c r="D14" s="68">
        <v>36286</v>
      </c>
      <c r="E14" s="69">
        <v>41.553295772067244</v>
      </c>
      <c r="F14" s="68">
        <v>84063</v>
      </c>
      <c r="G14" s="68">
        <v>34886</v>
      </c>
      <c r="H14" s="69">
        <v>41.49982751031964</v>
      </c>
      <c r="I14" s="68">
        <v>3261</v>
      </c>
      <c r="J14" s="68">
        <v>1400</v>
      </c>
      <c r="K14" s="69">
        <v>42.93161606869059</v>
      </c>
    </row>
    <row r="15" spans="1:11" ht="16.5">
      <c r="A15" s="189" t="s">
        <v>10</v>
      </c>
      <c r="B15" s="19" t="s">
        <v>5</v>
      </c>
      <c r="C15" s="67">
        <v>90487</v>
      </c>
      <c r="D15" s="68">
        <v>43537</v>
      </c>
      <c r="E15" s="69">
        <v>48.11409373722192</v>
      </c>
      <c r="F15" s="68">
        <v>87274</v>
      </c>
      <c r="G15" s="68">
        <v>41912</v>
      </c>
      <c r="H15" s="69">
        <v>48.02346632444944</v>
      </c>
      <c r="I15" s="68">
        <v>3213</v>
      </c>
      <c r="J15" s="68">
        <v>1625</v>
      </c>
      <c r="K15" s="69">
        <v>50.57578586990352</v>
      </c>
    </row>
    <row r="16" spans="1:11" ht="16.5">
      <c r="A16" s="190"/>
      <c r="B16" s="19" t="s">
        <v>6</v>
      </c>
      <c r="C16" s="67">
        <v>83003</v>
      </c>
      <c r="D16" s="68">
        <v>41212</v>
      </c>
      <c r="E16" s="69">
        <v>49.651217425876176</v>
      </c>
      <c r="F16" s="68">
        <v>80053</v>
      </c>
      <c r="G16" s="68">
        <v>39661</v>
      </c>
      <c r="H16" s="69">
        <v>49.54342747929497</v>
      </c>
      <c r="I16" s="68">
        <v>2950</v>
      </c>
      <c r="J16" s="68">
        <v>1551</v>
      </c>
      <c r="K16" s="69">
        <v>52.57627118644068</v>
      </c>
    </row>
    <row r="17" spans="1:11" ht="16.5">
      <c r="A17" s="189" t="s">
        <v>11</v>
      </c>
      <c r="B17" s="19" t="s">
        <v>5</v>
      </c>
      <c r="C17" s="67">
        <v>98999</v>
      </c>
      <c r="D17" s="68">
        <v>54396</v>
      </c>
      <c r="E17" s="69">
        <v>54.946009555652076</v>
      </c>
      <c r="F17" s="68">
        <v>95733</v>
      </c>
      <c r="G17" s="68">
        <v>52553</v>
      </c>
      <c r="H17" s="69">
        <v>54.89538612599626</v>
      </c>
      <c r="I17" s="68">
        <v>3266</v>
      </c>
      <c r="J17" s="68">
        <v>1843</v>
      </c>
      <c r="K17" s="69">
        <v>56.42988364972443</v>
      </c>
    </row>
    <row r="18" spans="1:11" ht="16.5">
      <c r="A18" s="190"/>
      <c r="B18" s="19" t="s">
        <v>6</v>
      </c>
      <c r="C18" s="67">
        <v>91170</v>
      </c>
      <c r="D18" s="68">
        <v>53386</v>
      </c>
      <c r="E18" s="69">
        <v>58.55654272238675</v>
      </c>
      <c r="F18" s="68">
        <v>88089</v>
      </c>
      <c r="G18" s="68">
        <v>51489</v>
      </c>
      <c r="H18" s="69">
        <v>58.45111194360249</v>
      </c>
      <c r="I18" s="68">
        <v>3081</v>
      </c>
      <c r="J18" s="68">
        <v>1897</v>
      </c>
      <c r="K18" s="69">
        <v>61.57091853294385</v>
      </c>
    </row>
    <row r="19" spans="1:11" ht="16.5">
      <c r="A19" s="189" t="s">
        <v>12</v>
      </c>
      <c r="B19" s="19" t="s">
        <v>5</v>
      </c>
      <c r="C19" s="67">
        <v>102946</v>
      </c>
      <c r="D19" s="68">
        <v>61861</v>
      </c>
      <c r="E19" s="69">
        <v>60.09072717735512</v>
      </c>
      <c r="F19" s="68">
        <v>99648</v>
      </c>
      <c r="G19" s="68">
        <v>59827</v>
      </c>
      <c r="H19" s="69">
        <v>60.03833493898523</v>
      </c>
      <c r="I19" s="68">
        <v>3298</v>
      </c>
      <c r="J19" s="68">
        <v>2034</v>
      </c>
      <c r="K19" s="69">
        <v>61.6737416616131</v>
      </c>
    </row>
    <row r="20" spans="1:11" ht="16.5">
      <c r="A20" s="190"/>
      <c r="B20" s="19" t="s">
        <v>6</v>
      </c>
      <c r="C20" s="70">
        <v>93881</v>
      </c>
      <c r="D20" s="71">
        <v>61651</v>
      </c>
      <c r="E20" s="72">
        <v>65.66930475815127</v>
      </c>
      <c r="F20" s="71">
        <v>90894</v>
      </c>
      <c r="G20" s="71">
        <v>59694</v>
      </c>
      <c r="H20" s="72">
        <v>65.67430193412106</v>
      </c>
      <c r="I20" s="71">
        <v>2987</v>
      </c>
      <c r="J20" s="71">
        <v>1957</v>
      </c>
      <c r="K20" s="72">
        <v>65.51724137931035</v>
      </c>
    </row>
    <row r="21" spans="1:10" s="27" customFormat="1" ht="14.25">
      <c r="A21" s="26" t="s">
        <v>273</v>
      </c>
      <c r="B21" s="26"/>
      <c r="C21" s="26"/>
      <c r="D21" s="26"/>
      <c r="E21" s="26"/>
      <c r="F21" s="26"/>
      <c r="G21" s="26"/>
      <c r="H21" s="26"/>
      <c r="I21" s="26"/>
      <c r="J21" s="26"/>
    </row>
  </sheetData>
  <sheetProtection/>
  <mergeCells count="13">
    <mergeCell ref="A19:A20"/>
    <mergeCell ref="A6:A8"/>
    <mergeCell ref="A9:A10"/>
    <mergeCell ref="A11:A12"/>
    <mergeCell ref="A13:A14"/>
    <mergeCell ref="A15:A16"/>
    <mergeCell ref="A17:A18"/>
    <mergeCell ref="A1:K1"/>
    <mergeCell ref="A2:K2"/>
    <mergeCell ref="A4:B5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xSplit="1" ySplit="5" topLeftCell="B6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16" customWidth="1"/>
    <col min="2" max="10" width="11.25390625" style="16" customWidth="1"/>
    <col min="11" max="16384" width="9.00390625" style="11" customWidth="1"/>
  </cols>
  <sheetData>
    <row r="1" spans="1:10" ht="18.75" customHeight="1">
      <c r="A1" s="181" t="s">
        <v>282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8" customHeight="1">
      <c r="A2" s="200" t="s">
        <v>317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8" customHeight="1">
      <c r="A3" s="144"/>
      <c r="B3" s="36"/>
      <c r="C3" s="36"/>
      <c r="D3" s="36"/>
      <c r="E3" s="36"/>
      <c r="F3" s="36"/>
      <c r="G3" s="36"/>
      <c r="H3" s="36"/>
      <c r="I3" s="158" t="s">
        <v>270</v>
      </c>
      <c r="J3" s="158"/>
    </row>
    <row r="4" spans="1:10" s="13" customFormat="1" ht="16.5">
      <c r="A4" s="165" t="s">
        <v>0</v>
      </c>
      <c r="B4" s="184" t="s">
        <v>14</v>
      </c>
      <c r="C4" s="185"/>
      <c r="D4" s="186"/>
      <c r="E4" s="184" t="s">
        <v>1</v>
      </c>
      <c r="F4" s="185"/>
      <c r="G4" s="186"/>
      <c r="H4" s="184" t="s">
        <v>2</v>
      </c>
      <c r="I4" s="185"/>
      <c r="J4" s="185"/>
    </row>
    <row r="5" spans="1:10" s="15" customFormat="1" ht="16.5">
      <c r="A5" s="167"/>
      <c r="B5" s="14" t="s">
        <v>271</v>
      </c>
      <c r="C5" s="14" t="s">
        <v>3</v>
      </c>
      <c r="D5" s="14" t="s">
        <v>272</v>
      </c>
      <c r="E5" s="14" t="s">
        <v>271</v>
      </c>
      <c r="F5" s="14" t="s">
        <v>3</v>
      </c>
      <c r="G5" s="14" t="s">
        <v>272</v>
      </c>
      <c r="H5" s="14" t="s">
        <v>271</v>
      </c>
      <c r="I5" s="14" t="s">
        <v>3</v>
      </c>
      <c r="J5" s="12" t="s">
        <v>272</v>
      </c>
    </row>
    <row r="6" spans="1:10" ht="15" customHeight="1">
      <c r="A6" s="43" t="s">
        <v>16</v>
      </c>
      <c r="B6" s="73">
        <v>1167703</v>
      </c>
      <c r="C6" s="74">
        <v>520787</v>
      </c>
      <c r="D6" s="75">
        <v>44.5992688209245</v>
      </c>
      <c r="E6" s="74">
        <v>1126041</v>
      </c>
      <c r="F6" s="74">
        <v>501962</v>
      </c>
      <c r="G6" s="78">
        <v>44.577595309584645</v>
      </c>
      <c r="H6" s="74">
        <v>41662</v>
      </c>
      <c r="I6" s="74">
        <v>18825</v>
      </c>
      <c r="J6" s="78">
        <v>45.1850607268014</v>
      </c>
    </row>
    <row r="7" spans="1:10" ht="15" customHeight="1">
      <c r="A7" s="44" t="s">
        <v>52</v>
      </c>
      <c r="B7" s="76">
        <v>1163413</v>
      </c>
      <c r="C7" s="77">
        <v>519228</v>
      </c>
      <c r="D7" s="78">
        <v>44.62972306481017</v>
      </c>
      <c r="E7" s="77">
        <v>1121751</v>
      </c>
      <c r="F7" s="77">
        <v>500403</v>
      </c>
      <c r="G7" s="78">
        <v>44.60909774094251</v>
      </c>
      <c r="H7" s="77">
        <v>41662</v>
      </c>
      <c r="I7" s="77">
        <v>18825</v>
      </c>
      <c r="J7" s="78" t="s">
        <v>318</v>
      </c>
    </row>
    <row r="8" spans="1:10" ht="15" customHeight="1">
      <c r="A8" s="45" t="s">
        <v>133</v>
      </c>
      <c r="B8" s="76">
        <v>198426</v>
      </c>
      <c r="C8" s="77">
        <v>93180</v>
      </c>
      <c r="D8" s="78">
        <v>46.9595718303045</v>
      </c>
      <c r="E8" s="77">
        <v>188716</v>
      </c>
      <c r="F8" s="77">
        <v>88789</v>
      </c>
      <c r="G8" s="78">
        <v>47.04900485385447</v>
      </c>
      <c r="H8" s="77">
        <v>9710</v>
      </c>
      <c r="I8" s="77">
        <v>4391</v>
      </c>
      <c r="J8" s="78" t="s">
        <v>319</v>
      </c>
    </row>
    <row r="9" spans="1:10" ht="15" customHeight="1">
      <c r="A9" s="45" t="s">
        <v>53</v>
      </c>
      <c r="B9" s="76">
        <v>121382</v>
      </c>
      <c r="C9" s="77">
        <v>53197</v>
      </c>
      <c r="D9" s="78">
        <v>43.82610271704207</v>
      </c>
      <c r="E9" s="77">
        <v>110845</v>
      </c>
      <c r="F9" s="77">
        <v>48605</v>
      </c>
      <c r="G9" s="78">
        <v>43.84951959944066</v>
      </c>
      <c r="H9" s="77">
        <v>10537</v>
      </c>
      <c r="I9" s="77">
        <v>4592</v>
      </c>
      <c r="J9" s="78" t="s">
        <v>320</v>
      </c>
    </row>
    <row r="10" spans="1:10" ht="15" customHeight="1">
      <c r="A10" s="45" t="s">
        <v>217</v>
      </c>
      <c r="B10" s="76">
        <v>127597</v>
      </c>
      <c r="C10" s="77">
        <v>58457</v>
      </c>
      <c r="D10" s="78">
        <v>45.81377305109054</v>
      </c>
      <c r="E10" s="77">
        <v>125035</v>
      </c>
      <c r="F10" s="77">
        <v>57101</v>
      </c>
      <c r="G10" s="78">
        <v>45.668012956372216</v>
      </c>
      <c r="H10" s="77">
        <v>2562</v>
      </c>
      <c r="I10" s="77">
        <v>1356</v>
      </c>
      <c r="J10" s="78" t="s">
        <v>321</v>
      </c>
    </row>
    <row r="11" spans="1:10" ht="15" customHeight="1">
      <c r="A11" s="45" t="s">
        <v>57</v>
      </c>
      <c r="B11" s="76">
        <v>155616</v>
      </c>
      <c r="C11" s="77">
        <v>74161</v>
      </c>
      <c r="D11" s="78">
        <v>47.656410651860995</v>
      </c>
      <c r="E11" s="77">
        <v>148328</v>
      </c>
      <c r="F11" s="77">
        <v>70682</v>
      </c>
      <c r="G11" s="78">
        <v>47.65249986516369</v>
      </c>
      <c r="H11" s="77">
        <v>7288</v>
      </c>
      <c r="I11" s="77">
        <v>3479</v>
      </c>
      <c r="J11" s="78" t="s">
        <v>322</v>
      </c>
    </row>
    <row r="12" spans="1:10" ht="15" customHeight="1">
      <c r="A12" s="45" t="s">
        <v>58</v>
      </c>
      <c r="B12" s="76">
        <v>90174</v>
      </c>
      <c r="C12" s="77">
        <v>39724</v>
      </c>
      <c r="D12" s="78">
        <v>44.05260939960521</v>
      </c>
      <c r="E12" s="77">
        <v>88554</v>
      </c>
      <c r="F12" s="77">
        <v>38955</v>
      </c>
      <c r="G12" s="78">
        <v>43.990107730876076</v>
      </c>
      <c r="H12" s="77">
        <v>1620</v>
      </c>
      <c r="I12" s="77">
        <v>769</v>
      </c>
      <c r="J12" s="78" t="s">
        <v>323</v>
      </c>
    </row>
    <row r="13" spans="1:10" ht="15" customHeight="1">
      <c r="A13" s="45" t="s">
        <v>18</v>
      </c>
      <c r="B13" s="76">
        <v>126694</v>
      </c>
      <c r="C13" s="77">
        <v>55643</v>
      </c>
      <c r="D13" s="78">
        <v>43.91920690798302</v>
      </c>
      <c r="E13" s="77">
        <v>125040</v>
      </c>
      <c r="F13" s="77">
        <v>54940</v>
      </c>
      <c r="G13" s="78">
        <v>43.93793985924504</v>
      </c>
      <c r="H13" s="77">
        <v>1654</v>
      </c>
      <c r="I13" s="77">
        <v>703</v>
      </c>
      <c r="J13" s="78" t="s">
        <v>324</v>
      </c>
    </row>
    <row r="14" spans="1:10" ht="15" customHeight="1">
      <c r="A14" s="45" t="s">
        <v>28</v>
      </c>
      <c r="B14" s="76">
        <v>21618</v>
      </c>
      <c r="C14" s="77">
        <v>8590</v>
      </c>
      <c r="D14" s="78">
        <v>39.73540568045148</v>
      </c>
      <c r="E14" s="77">
        <v>21248</v>
      </c>
      <c r="F14" s="77">
        <v>8419</v>
      </c>
      <c r="G14" s="78">
        <v>39.62255271084337</v>
      </c>
      <c r="H14" s="77">
        <v>370</v>
      </c>
      <c r="I14" s="77">
        <v>171</v>
      </c>
      <c r="J14" s="78" t="s">
        <v>325</v>
      </c>
    </row>
    <row r="15" spans="1:10" ht="15" customHeight="1">
      <c r="A15" s="45" t="s">
        <v>30</v>
      </c>
      <c r="B15" s="76">
        <v>37547</v>
      </c>
      <c r="C15" s="77">
        <v>16885</v>
      </c>
      <c r="D15" s="78">
        <v>44.97030388579647</v>
      </c>
      <c r="E15" s="77">
        <v>36090</v>
      </c>
      <c r="F15" s="77">
        <v>16076</v>
      </c>
      <c r="G15" s="78">
        <v>44.54419506788584</v>
      </c>
      <c r="H15" s="77">
        <v>1457</v>
      </c>
      <c r="I15" s="77">
        <v>809</v>
      </c>
      <c r="J15" s="78" t="s">
        <v>326</v>
      </c>
    </row>
    <row r="16" spans="1:10" ht="15" customHeight="1">
      <c r="A16" s="45" t="s">
        <v>31</v>
      </c>
      <c r="B16" s="76">
        <v>27555</v>
      </c>
      <c r="C16" s="77">
        <v>12352</v>
      </c>
      <c r="D16" s="78">
        <v>44.826710215931776</v>
      </c>
      <c r="E16" s="77">
        <v>27546</v>
      </c>
      <c r="F16" s="77">
        <v>12352</v>
      </c>
      <c r="G16" s="78">
        <v>44.841356276773396</v>
      </c>
      <c r="H16" s="77">
        <v>9</v>
      </c>
      <c r="I16" s="77">
        <v>0</v>
      </c>
      <c r="J16" s="78" t="s">
        <v>210</v>
      </c>
    </row>
    <row r="17" spans="1:10" ht="15" customHeight="1">
      <c r="A17" s="45" t="s">
        <v>32</v>
      </c>
      <c r="B17" s="76">
        <v>61227</v>
      </c>
      <c r="C17" s="77">
        <v>28052</v>
      </c>
      <c r="D17" s="78">
        <v>45.81638819475068</v>
      </c>
      <c r="E17" s="77">
        <v>61227</v>
      </c>
      <c r="F17" s="77">
        <v>28052</v>
      </c>
      <c r="G17" s="78">
        <v>45.81638819475068</v>
      </c>
      <c r="H17" s="77">
        <v>0</v>
      </c>
      <c r="I17" s="77">
        <v>0</v>
      </c>
      <c r="J17" s="78" t="s">
        <v>210</v>
      </c>
    </row>
    <row r="18" spans="1:10" ht="15" customHeight="1">
      <c r="A18" s="45" t="s">
        <v>33</v>
      </c>
      <c r="B18" s="76">
        <v>22241</v>
      </c>
      <c r="C18" s="77">
        <v>8459</v>
      </c>
      <c r="D18" s="78">
        <v>38.03336180927116</v>
      </c>
      <c r="E18" s="77">
        <v>21081</v>
      </c>
      <c r="F18" s="77">
        <v>7938</v>
      </c>
      <c r="G18" s="78">
        <v>37.654760210616196</v>
      </c>
      <c r="H18" s="77">
        <v>1160</v>
      </c>
      <c r="I18" s="77">
        <v>521</v>
      </c>
      <c r="J18" s="78" t="s">
        <v>327</v>
      </c>
    </row>
    <row r="19" spans="1:10" ht="15" customHeight="1">
      <c r="A19" s="45" t="s">
        <v>34</v>
      </c>
      <c r="B19" s="76">
        <v>30380</v>
      </c>
      <c r="C19" s="77">
        <v>13066</v>
      </c>
      <c r="D19" s="78">
        <v>43.00855826201448</v>
      </c>
      <c r="E19" s="77">
        <v>29502</v>
      </c>
      <c r="F19" s="77">
        <v>12633</v>
      </c>
      <c r="G19" s="78">
        <v>42.820825706731746</v>
      </c>
      <c r="H19" s="77">
        <v>878</v>
      </c>
      <c r="I19" s="77">
        <v>433</v>
      </c>
      <c r="J19" s="78" t="s">
        <v>328</v>
      </c>
    </row>
    <row r="20" spans="1:10" ht="15" customHeight="1">
      <c r="A20" s="45" t="s">
        <v>35</v>
      </c>
      <c r="B20" s="76">
        <v>17716</v>
      </c>
      <c r="C20" s="77">
        <v>7213</v>
      </c>
      <c r="D20" s="78">
        <v>40.714608263716414</v>
      </c>
      <c r="E20" s="77">
        <v>17716</v>
      </c>
      <c r="F20" s="77">
        <v>7213</v>
      </c>
      <c r="G20" s="78">
        <v>40.714608263716414</v>
      </c>
      <c r="H20" s="77">
        <v>0</v>
      </c>
      <c r="I20" s="77">
        <v>0</v>
      </c>
      <c r="J20" s="78" t="s">
        <v>210</v>
      </c>
    </row>
    <row r="21" spans="1:10" ht="15" customHeight="1">
      <c r="A21" s="45" t="s">
        <v>37</v>
      </c>
      <c r="B21" s="76">
        <v>34207</v>
      </c>
      <c r="C21" s="77">
        <v>12656</v>
      </c>
      <c r="D21" s="78">
        <v>36.998275206829014</v>
      </c>
      <c r="E21" s="77">
        <v>34049</v>
      </c>
      <c r="F21" s="77">
        <v>12592</v>
      </c>
      <c r="G21" s="78">
        <v>36.9819965344063</v>
      </c>
      <c r="H21" s="77">
        <v>158</v>
      </c>
      <c r="I21" s="77">
        <v>64</v>
      </c>
      <c r="J21" s="78" t="s">
        <v>329</v>
      </c>
    </row>
    <row r="22" spans="1:10" ht="15" customHeight="1">
      <c r="A22" s="45" t="s">
        <v>38</v>
      </c>
      <c r="B22" s="76">
        <v>9829</v>
      </c>
      <c r="C22" s="77">
        <v>2543</v>
      </c>
      <c r="D22" s="78">
        <v>25.87241835385085</v>
      </c>
      <c r="E22" s="77">
        <v>9731</v>
      </c>
      <c r="F22" s="77">
        <v>2534</v>
      </c>
      <c r="G22" s="78">
        <v>26.040489158359883</v>
      </c>
      <c r="H22" s="77">
        <v>98</v>
      </c>
      <c r="I22" s="77">
        <v>9</v>
      </c>
      <c r="J22" s="78" t="s">
        <v>330</v>
      </c>
    </row>
    <row r="23" spans="1:10" ht="15" customHeight="1">
      <c r="A23" s="45" t="s">
        <v>39</v>
      </c>
      <c r="B23" s="76">
        <v>15151</v>
      </c>
      <c r="C23" s="77">
        <v>5608</v>
      </c>
      <c r="D23" s="78">
        <v>37.01405847798825</v>
      </c>
      <c r="E23" s="77">
        <v>14137</v>
      </c>
      <c r="F23" s="77">
        <v>5230</v>
      </c>
      <c r="G23" s="78">
        <v>36.99511919077598</v>
      </c>
      <c r="H23" s="77">
        <v>1014</v>
      </c>
      <c r="I23" s="77">
        <v>378</v>
      </c>
      <c r="J23" s="78" t="s">
        <v>331</v>
      </c>
    </row>
    <row r="24" spans="1:10" ht="15" customHeight="1">
      <c r="A24" s="45" t="s">
        <v>40</v>
      </c>
      <c r="B24" s="76">
        <v>3436</v>
      </c>
      <c r="C24" s="77">
        <v>1378</v>
      </c>
      <c r="D24" s="78">
        <v>40.10477299185099</v>
      </c>
      <c r="E24" s="77">
        <v>3436</v>
      </c>
      <c r="F24" s="77">
        <v>1378</v>
      </c>
      <c r="G24" s="78">
        <v>40.10477299185099</v>
      </c>
      <c r="H24" s="77">
        <v>0</v>
      </c>
      <c r="I24" s="77">
        <v>0</v>
      </c>
      <c r="J24" s="78" t="s">
        <v>210</v>
      </c>
    </row>
    <row r="25" spans="1:10" ht="15" customHeight="1">
      <c r="A25" s="45" t="s">
        <v>41</v>
      </c>
      <c r="B25" s="76">
        <v>15633</v>
      </c>
      <c r="C25" s="77">
        <v>7208</v>
      </c>
      <c r="D25" s="78">
        <v>46.107592912428835</v>
      </c>
      <c r="E25" s="77">
        <v>14467</v>
      </c>
      <c r="F25" s="77">
        <v>6777</v>
      </c>
      <c r="G25" s="78">
        <v>46.84454275247114</v>
      </c>
      <c r="H25" s="77">
        <v>1166</v>
      </c>
      <c r="I25" s="77">
        <v>431</v>
      </c>
      <c r="J25" s="78" t="s">
        <v>332</v>
      </c>
    </row>
    <row r="26" spans="1:10" ht="15" customHeight="1">
      <c r="A26" s="45" t="s">
        <v>42</v>
      </c>
      <c r="B26" s="76">
        <v>32216</v>
      </c>
      <c r="C26" s="77">
        <v>13634</v>
      </c>
      <c r="D26" s="78">
        <v>42.32058604420164</v>
      </c>
      <c r="E26" s="77">
        <v>30235</v>
      </c>
      <c r="F26" s="77">
        <v>12915</v>
      </c>
      <c r="G26" s="78">
        <v>42.71539606416405</v>
      </c>
      <c r="H26" s="77">
        <v>1981</v>
      </c>
      <c r="I26" s="77">
        <v>719</v>
      </c>
      <c r="J26" s="78" t="s">
        <v>333</v>
      </c>
    </row>
    <row r="27" spans="1:10" ht="15" customHeight="1">
      <c r="A27" s="45" t="s">
        <v>43</v>
      </c>
      <c r="B27" s="76">
        <v>14768</v>
      </c>
      <c r="C27" s="77">
        <v>7222</v>
      </c>
      <c r="D27" s="78">
        <v>48.903033586132175</v>
      </c>
      <c r="E27" s="77">
        <v>14768</v>
      </c>
      <c r="F27" s="77">
        <v>7222</v>
      </c>
      <c r="G27" s="78">
        <v>48.903033586132175</v>
      </c>
      <c r="H27" s="77">
        <v>0</v>
      </c>
      <c r="I27" s="77">
        <v>0</v>
      </c>
      <c r="J27" s="78" t="s">
        <v>210</v>
      </c>
    </row>
    <row r="28" spans="1:10" ht="15" customHeight="1">
      <c r="A28" s="46" t="s">
        <v>19</v>
      </c>
      <c r="B28" s="76">
        <v>4290</v>
      </c>
      <c r="C28" s="77">
        <v>1559</v>
      </c>
      <c r="D28" s="78">
        <v>36.34032634032634</v>
      </c>
      <c r="E28" s="77">
        <v>4290</v>
      </c>
      <c r="F28" s="77">
        <v>1559</v>
      </c>
      <c r="G28" s="78">
        <v>36.34032634032634</v>
      </c>
      <c r="H28" s="77">
        <v>0</v>
      </c>
      <c r="I28" s="77">
        <v>0</v>
      </c>
      <c r="J28" s="78" t="s">
        <v>210</v>
      </c>
    </row>
    <row r="29" spans="1:10" ht="15" customHeight="1">
      <c r="A29" s="45" t="s">
        <v>44</v>
      </c>
      <c r="B29" s="76">
        <v>3797</v>
      </c>
      <c r="C29" s="77">
        <v>1359</v>
      </c>
      <c r="D29" s="78">
        <v>35.79141427442718</v>
      </c>
      <c r="E29" s="77">
        <v>3797</v>
      </c>
      <c r="F29" s="77">
        <v>1359</v>
      </c>
      <c r="G29" s="78">
        <v>35.79141427442718</v>
      </c>
      <c r="H29" s="77">
        <v>0</v>
      </c>
      <c r="I29" s="77">
        <v>0</v>
      </c>
      <c r="J29" s="78" t="s">
        <v>210</v>
      </c>
    </row>
    <row r="30" spans="1:10" ht="15" customHeight="1">
      <c r="A30" s="149" t="s">
        <v>45</v>
      </c>
      <c r="B30" s="79">
        <v>493</v>
      </c>
      <c r="C30" s="80">
        <v>200</v>
      </c>
      <c r="D30" s="81">
        <v>40.56795131845842</v>
      </c>
      <c r="E30" s="80">
        <v>493</v>
      </c>
      <c r="F30" s="80">
        <v>200</v>
      </c>
      <c r="G30" s="81">
        <v>40.56795131845842</v>
      </c>
      <c r="H30" s="80">
        <v>0</v>
      </c>
      <c r="I30" s="80">
        <v>0</v>
      </c>
      <c r="J30" s="81" t="s">
        <v>210</v>
      </c>
    </row>
    <row r="31" spans="1:10" s="27" customFormat="1" ht="14.25">
      <c r="A31" s="26" t="s">
        <v>273</v>
      </c>
      <c r="B31" s="26"/>
      <c r="C31" s="26"/>
      <c r="D31" s="26"/>
      <c r="E31" s="26"/>
      <c r="F31" s="26"/>
      <c r="G31" s="26"/>
      <c r="H31" s="26"/>
      <c r="I31" s="26"/>
      <c r="J31" s="26"/>
    </row>
  </sheetData>
  <sheetProtection/>
  <mergeCells count="7">
    <mergeCell ref="A1:J1"/>
    <mergeCell ref="A2:J2"/>
    <mergeCell ref="I3:J3"/>
    <mergeCell ref="A4:A5"/>
    <mergeCell ref="B4:D4"/>
    <mergeCell ref="E4:G4"/>
    <mergeCell ref="H4:J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2" width="9.00390625" style="16" customWidth="1"/>
    <col min="3" max="11" width="11.50390625" style="16" customWidth="1"/>
    <col min="12" max="16384" width="9.00390625" style="11" customWidth="1"/>
  </cols>
  <sheetData>
    <row r="1" spans="1:11" s="18" customFormat="1" ht="19.5" customHeight="1">
      <c r="A1" s="201" t="s">
        <v>281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s="18" customFormat="1" ht="19.5" customHeight="1">
      <c r="A2" s="202" t="s">
        <v>316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18" customFormat="1" ht="19.5" customHeight="1">
      <c r="A3" s="17"/>
      <c r="B3" s="143"/>
      <c r="C3" s="38"/>
      <c r="D3" s="38"/>
      <c r="E3" s="38"/>
      <c r="F3" s="38"/>
      <c r="G3" s="38"/>
      <c r="H3" s="38"/>
      <c r="I3" s="38"/>
      <c r="J3" s="38"/>
      <c r="K3" s="146" t="s">
        <v>270</v>
      </c>
    </row>
    <row r="4" spans="1:11" ht="16.5">
      <c r="A4" s="164" t="s">
        <v>283</v>
      </c>
      <c r="B4" s="165"/>
      <c r="C4" s="184" t="s">
        <v>16</v>
      </c>
      <c r="D4" s="185"/>
      <c r="E4" s="186"/>
      <c r="F4" s="184" t="s">
        <v>1</v>
      </c>
      <c r="G4" s="185"/>
      <c r="H4" s="186"/>
      <c r="I4" s="184" t="s">
        <v>2</v>
      </c>
      <c r="J4" s="185"/>
      <c r="K4" s="185"/>
    </row>
    <row r="5" spans="1:11" ht="16.5">
      <c r="A5" s="166"/>
      <c r="B5" s="167"/>
      <c r="C5" s="14" t="s">
        <v>271</v>
      </c>
      <c r="D5" s="14" t="s">
        <v>3</v>
      </c>
      <c r="E5" s="14" t="s">
        <v>272</v>
      </c>
      <c r="F5" s="14" t="s">
        <v>271</v>
      </c>
      <c r="G5" s="14" t="s">
        <v>3</v>
      </c>
      <c r="H5" s="14" t="s">
        <v>272</v>
      </c>
      <c r="I5" s="14" t="s">
        <v>271</v>
      </c>
      <c r="J5" s="14" t="s">
        <v>3</v>
      </c>
      <c r="K5" s="12" t="s">
        <v>272</v>
      </c>
    </row>
    <row r="6" spans="1:11" ht="16.5">
      <c r="A6" s="189" t="s">
        <v>16</v>
      </c>
      <c r="B6" s="19" t="s">
        <v>4</v>
      </c>
      <c r="C6" s="64">
        <v>1167703</v>
      </c>
      <c r="D6" s="65">
        <v>520787</v>
      </c>
      <c r="E6" s="66">
        <v>44.5992688209245</v>
      </c>
      <c r="F6" s="65">
        <v>1126041</v>
      </c>
      <c r="G6" s="65">
        <v>501962</v>
      </c>
      <c r="H6" s="66">
        <v>44.577595309584645</v>
      </c>
      <c r="I6" s="65">
        <v>41662</v>
      </c>
      <c r="J6" s="65">
        <v>18825</v>
      </c>
      <c r="K6" s="66">
        <v>45.1850607268014</v>
      </c>
    </row>
    <row r="7" spans="1:11" ht="16.5">
      <c r="A7" s="191"/>
      <c r="B7" s="19" t="s">
        <v>5</v>
      </c>
      <c r="C7" s="67">
        <v>605706</v>
      </c>
      <c r="D7" s="68">
        <v>264398</v>
      </c>
      <c r="E7" s="69">
        <v>43.65121032316008</v>
      </c>
      <c r="F7" s="68">
        <v>584361</v>
      </c>
      <c r="G7" s="68">
        <v>255076</v>
      </c>
      <c r="H7" s="69">
        <v>43.65041472651323</v>
      </c>
      <c r="I7" s="68">
        <v>21345</v>
      </c>
      <c r="J7" s="68">
        <v>9322</v>
      </c>
      <c r="K7" s="69">
        <v>43.67299133286484</v>
      </c>
    </row>
    <row r="8" spans="1:11" ht="16.5">
      <c r="A8" s="192"/>
      <c r="B8" s="19" t="s">
        <v>6</v>
      </c>
      <c r="C8" s="67">
        <v>561997</v>
      </c>
      <c r="D8" s="68">
        <v>256389</v>
      </c>
      <c r="E8" s="69">
        <v>45.62106203413897</v>
      </c>
      <c r="F8" s="68">
        <v>541680</v>
      </c>
      <c r="G8" s="68">
        <v>246886</v>
      </c>
      <c r="H8" s="69">
        <v>45.57783193029095</v>
      </c>
      <c r="I8" s="68">
        <v>20317</v>
      </c>
      <c r="J8" s="68">
        <v>9503</v>
      </c>
      <c r="K8" s="69">
        <v>46.77363784023232</v>
      </c>
    </row>
    <row r="9" spans="1:11" ht="16.5">
      <c r="A9" s="189" t="s">
        <v>7</v>
      </c>
      <c r="B9" s="19" t="s">
        <v>5</v>
      </c>
      <c r="C9" s="67">
        <v>102189</v>
      </c>
      <c r="D9" s="68">
        <v>26184</v>
      </c>
      <c r="E9" s="69">
        <v>25.623110119484483</v>
      </c>
      <c r="F9" s="68">
        <v>98316</v>
      </c>
      <c r="G9" s="68">
        <v>25227</v>
      </c>
      <c r="H9" s="69">
        <v>25.6590992310509</v>
      </c>
      <c r="I9" s="68">
        <v>3873</v>
      </c>
      <c r="J9" s="68">
        <v>957</v>
      </c>
      <c r="K9" s="69">
        <v>24.709527498063515</v>
      </c>
    </row>
    <row r="10" spans="1:11" ht="16.5">
      <c r="A10" s="190"/>
      <c r="B10" s="19" t="s">
        <v>6</v>
      </c>
      <c r="C10" s="67">
        <v>95461</v>
      </c>
      <c r="D10" s="68">
        <v>25620</v>
      </c>
      <c r="E10" s="69">
        <v>26.838185227475094</v>
      </c>
      <c r="F10" s="68">
        <v>91754</v>
      </c>
      <c r="G10" s="68">
        <v>24696</v>
      </c>
      <c r="H10" s="69">
        <v>26.91544782788761</v>
      </c>
      <c r="I10" s="68">
        <v>3707</v>
      </c>
      <c r="J10" s="68">
        <v>924</v>
      </c>
      <c r="K10" s="69">
        <v>24.92581602373887</v>
      </c>
    </row>
    <row r="11" spans="1:11" ht="16.5">
      <c r="A11" s="189" t="s">
        <v>8</v>
      </c>
      <c r="B11" s="19" t="s">
        <v>5</v>
      </c>
      <c r="C11" s="67">
        <v>108987</v>
      </c>
      <c r="D11" s="68">
        <v>35818</v>
      </c>
      <c r="E11" s="69">
        <v>32.864470074412544</v>
      </c>
      <c r="F11" s="68">
        <v>105115</v>
      </c>
      <c r="G11" s="68">
        <v>34574</v>
      </c>
      <c r="H11" s="69">
        <v>32.89159491984969</v>
      </c>
      <c r="I11" s="68">
        <v>3872</v>
      </c>
      <c r="J11" s="68">
        <v>1244</v>
      </c>
      <c r="K11" s="69">
        <v>32.12809917355372</v>
      </c>
    </row>
    <row r="12" spans="1:11" ht="16.5">
      <c r="A12" s="190"/>
      <c r="B12" s="19" t="s">
        <v>6</v>
      </c>
      <c r="C12" s="67">
        <v>101470</v>
      </c>
      <c r="D12" s="68">
        <v>33625</v>
      </c>
      <c r="E12" s="69">
        <v>33.137873263033406</v>
      </c>
      <c r="F12" s="68">
        <v>97727</v>
      </c>
      <c r="G12" s="68">
        <v>32367</v>
      </c>
      <c r="H12" s="69">
        <v>33.119813357618675</v>
      </c>
      <c r="I12" s="68">
        <v>3743</v>
      </c>
      <c r="J12" s="68">
        <v>1258</v>
      </c>
      <c r="K12" s="69">
        <v>33.609404221212934</v>
      </c>
    </row>
    <row r="13" spans="1:11" ht="16.5">
      <c r="A13" s="189" t="s">
        <v>9</v>
      </c>
      <c r="B13" s="19" t="s">
        <v>5</v>
      </c>
      <c r="C13" s="67">
        <v>110302</v>
      </c>
      <c r="D13" s="68">
        <v>45836</v>
      </c>
      <c r="E13" s="69">
        <v>41.55500353574731</v>
      </c>
      <c r="F13" s="68">
        <v>106533</v>
      </c>
      <c r="G13" s="68">
        <v>44256</v>
      </c>
      <c r="H13" s="69">
        <v>41.54205739066768</v>
      </c>
      <c r="I13" s="68">
        <v>3769</v>
      </c>
      <c r="J13" s="68">
        <v>1580</v>
      </c>
      <c r="K13" s="69">
        <v>41.9209339347307</v>
      </c>
    </row>
    <row r="14" spans="1:11" ht="16.5">
      <c r="A14" s="190"/>
      <c r="B14" s="19" t="s">
        <v>6</v>
      </c>
      <c r="C14" s="67">
        <v>103042</v>
      </c>
      <c r="D14" s="68">
        <v>43243</v>
      </c>
      <c r="E14" s="69">
        <v>41.966382640088504</v>
      </c>
      <c r="F14" s="68">
        <v>99441</v>
      </c>
      <c r="G14" s="68">
        <v>41599</v>
      </c>
      <c r="H14" s="69">
        <v>41.83284560694281</v>
      </c>
      <c r="I14" s="68">
        <v>3601</v>
      </c>
      <c r="J14" s="68">
        <v>1644</v>
      </c>
      <c r="K14" s="69">
        <v>45.65398500416551</v>
      </c>
    </row>
    <row r="15" spans="1:11" ht="16.5">
      <c r="A15" s="189" t="s">
        <v>10</v>
      </c>
      <c r="B15" s="19" t="s">
        <v>5</v>
      </c>
      <c r="C15" s="67">
        <v>94284</v>
      </c>
      <c r="D15" s="68">
        <v>46271</v>
      </c>
      <c r="E15" s="69">
        <v>49.07619532476348</v>
      </c>
      <c r="F15" s="68">
        <v>90917</v>
      </c>
      <c r="G15" s="68">
        <v>44601</v>
      </c>
      <c r="H15" s="69">
        <v>49.05683205561116</v>
      </c>
      <c r="I15" s="68">
        <v>3367</v>
      </c>
      <c r="J15" s="68">
        <v>1670</v>
      </c>
      <c r="K15" s="69">
        <v>49.5990495990496</v>
      </c>
    </row>
    <row r="16" spans="1:11" ht="16.5">
      <c r="A16" s="190"/>
      <c r="B16" s="19" t="s">
        <v>6</v>
      </c>
      <c r="C16" s="67">
        <v>87533</v>
      </c>
      <c r="D16" s="68">
        <v>44541</v>
      </c>
      <c r="E16" s="69">
        <v>50.8848091576891</v>
      </c>
      <c r="F16" s="68">
        <v>84279</v>
      </c>
      <c r="G16" s="68">
        <v>42791</v>
      </c>
      <c r="H16" s="69">
        <v>50.77302768186618</v>
      </c>
      <c r="I16" s="68">
        <v>3254</v>
      </c>
      <c r="J16" s="68">
        <v>1750</v>
      </c>
      <c r="K16" s="69">
        <v>53.779963122311</v>
      </c>
    </row>
    <row r="17" spans="1:11" ht="16.5">
      <c r="A17" s="189" t="s">
        <v>11</v>
      </c>
      <c r="B17" s="19" t="s">
        <v>5</v>
      </c>
      <c r="C17" s="67">
        <v>90702</v>
      </c>
      <c r="D17" s="68">
        <v>50197</v>
      </c>
      <c r="E17" s="69">
        <v>55.34277083195519</v>
      </c>
      <c r="F17" s="68">
        <v>87491</v>
      </c>
      <c r="G17" s="68">
        <v>48320</v>
      </c>
      <c r="H17" s="69">
        <v>55.22853779245865</v>
      </c>
      <c r="I17" s="68">
        <v>3211</v>
      </c>
      <c r="J17" s="68">
        <v>1877</v>
      </c>
      <c r="K17" s="69">
        <v>58.45530987231392</v>
      </c>
    </row>
    <row r="18" spans="1:11" ht="16.5">
      <c r="A18" s="190"/>
      <c r="B18" s="19" t="s">
        <v>6</v>
      </c>
      <c r="C18" s="67">
        <v>83156</v>
      </c>
      <c r="D18" s="68">
        <v>48996</v>
      </c>
      <c r="E18" s="69">
        <v>58.92058300062533</v>
      </c>
      <c r="F18" s="68">
        <v>80219</v>
      </c>
      <c r="G18" s="68">
        <v>47200</v>
      </c>
      <c r="H18" s="69">
        <v>58.83892843341353</v>
      </c>
      <c r="I18" s="68">
        <v>2937</v>
      </c>
      <c r="J18" s="68">
        <v>1796</v>
      </c>
      <c r="K18" s="69">
        <v>61.15083418454205</v>
      </c>
    </row>
    <row r="19" spans="1:11" ht="16.5">
      <c r="A19" s="189" t="s">
        <v>12</v>
      </c>
      <c r="B19" s="19" t="s">
        <v>5</v>
      </c>
      <c r="C19" s="67">
        <v>99242</v>
      </c>
      <c r="D19" s="68">
        <v>60092</v>
      </c>
      <c r="E19" s="69">
        <v>60.550976401120494</v>
      </c>
      <c r="F19" s="68">
        <v>95989</v>
      </c>
      <c r="G19" s="68">
        <v>58098</v>
      </c>
      <c r="H19" s="69">
        <v>60.525685234766485</v>
      </c>
      <c r="I19" s="68">
        <v>3253</v>
      </c>
      <c r="J19" s="68">
        <v>1994</v>
      </c>
      <c r="K19" s="69">
        <v>61.29726406394098</v>
      </c>
    </row>
    <row r="20" spans="1:11" ht="16.5">
      <c r="A20" s="190"/>
      <c r="B20" s="19" t="s">
        <v>6</v>
      </c>
      <c r="C20" s="70">
        <v>91335</v>
      </c>
      <c r="D20" s="71">
        <v>60364</v>
      </c>
      <c r="E20" s="72">
        <v>66.09076476706629</v>
      </c>
      <c r="F20" s="71">
        <v>88260</v>
      </c>
      <c r="G20" s="71">
        <v>58233</v>
      </c>
      <c r="H20" s="72">
        <v>65.9789259007478</v>
      </c>
      <c r="I20" s="71">
        <v>3075</v>
      </c>
      <c r="J20" s="71">
        <v>2131</v>
      </c>
      <c r="K20" s="72">
        <v>69.30081300813008</v>
      </c>
    </row>
    <row r="21" spans="1:10" s="27" customFormat="1" ht="14.25">
      <c r="A21" s="26" t="s">
        <v>273</v>
      </c>
      <c r="B21" s="26"/>
      <c r="C21" s="26"/>
      <c r="D21" s="26"/>
      <c r="E21" s="26"/>
      <c r="F21" s="26"/>
      <c r="G21" s="26"/>
      <c r="H21" s="26"/>
      <c r="I21" s="26"/>
      <c r="J21" s="26"/>
    </row>
  </sheetData>
  <sheetProtection/>
  <mergeCells count="13">
    <mergeCell ref="A19:A20"/>
    <mergeCell ref="A6:A8"/>
    <mergeCell ref="A9:A10"/>
    <mergeCell ref="A11:A12"/>
    <mergeCell ref="A13:A14"/>
    <mergeCell ref="A15:A16"/>
    <mergeCell ref="A17:A18"/>
    <mergeCell ref="A1:K1"/>
    <mergeCell ref="A2:K2"/>
    <mergeCell ref="A4:B5"/>
    <mergeCell ref="C4:E4"/>
    <mergeCell ref="F4:H4"/>
    <mergeCell ref="I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3" customWidth="1"/>
    <col min="4" max="4" width="10.375" style="3" customWidth="1"/>
    <col min="5" max="5" width="11.375" style="3" customWidth="1"/>
    <col min="6" max="6" width="9.00390625" style="3" customWidth="1"/>
    <col min="7" max="7" width="10.875" style="3" customWidth="1"/>
    <col min="8" max="8" width="11.375" style="3" customWidth="1"/>
    <col min="9" max="9" width="9.00390625" style="3" customWidth="1"/>
    <col min="10" max="10" width="10.50390625" style="3" customWidth="1"/>
    <col min="11" max="11" width="12.375" style="3" customWidth="1"/>
    <col min="12" max="13" width="9.00390625" style="3" customWidth="1"/>
    <col min="14" max="16384" width="9.00390625" style="4" customWidth="1"/>
  </cols>
  <sheetData>
    <row r="1" spans="1:13" s="2" customFormat="1" ht="19.5" customHeight="1">
      <c r="A1" s="163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"/>
      <c r="M1" s="1"/>
    </row>
    <row r="2" spans="1:13" s="2" customFormat="1" ht="19.5" customHeight="1">
      <c r="A2" s="1"/>
      <c r="B2" s="168" t="s">
        <v>24</v>
      </c>
      <c r="C2" s="168"/>
      <c r="D2" s="168"/>
      <c r="E2" s="168"/>
      <c r="F2" s="168"/>
      <c r="G2" s="168"/>
      <c r="H2" s="168"/>
      <c r="I2" s="168"/>
      <c r="J2" s="168"/>
      <c r="K2" s="146" t="s">
        <v>276</v>
      </c>
      <c r="L2" s="1"/>
      <c r="M2" s="1"/>
    </row>
    <row r="3" spans="1:11" ht="16.5">
      <c r="A3" s="164" t="s">
        <v>283</v>
      </c>
      <c r="B3" s="165"/>
      <c r="C3" s="150" t="s">
        <v>20</v>
      </c>
      <c r="D3" s="151"/>
      <c r="E3" s="154"/>
      <c r="F3" s="150" t="s">
        <v>1</v>
      </c>
      <c r="G3" s="151"/>
      <c r="H3" s="154"/>
      <c r="I3" s="150" t="s">
        <v>2</v>
      </c>
      <c r="J3" s="151"/>
      <c r="K3" s="151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3" ht="16.5">
      <c r="A5" s="159" t="s">
        <v>16</v>
      </c>
      <c r="B5" s="5" t="s">
        <v>4</v>
      </c>
      <c r="C5" s="120">
        <v>1774981</v>
      </c>
      <c r="D5" s="121">
        <v>763934</v>
      </c>
      <c r="E5" s="122">
        <f>D5/C5*100</f>
        <v>43.03899591037876</v>
      </c>
      <c r="F5" s="121">
        <v>1747057</v>
      </c>
      <c r="G5" s="121">
        <v>750167</v>
      </c>
      <c r="H5" s="123">
        <f aca="true" t="shared" si="0" ref="H5:H19">G5/F5*100</f>
        <v>42.93889667022885</v>
      </c>
      <c r="I5" s="121">
        <v>27924</v>
      </c>
      <c r="J5" s="121">
        <v>13767</v>
      </c>
      <c r="K5" s="122">
        <v>49.3</v>
      </c>
      <c r="M5" s="4"/>
    </row>
    <row r="6" spans="1:13" ht="16.5">
      <c r="A6" s="169"/>
      <c r="B6" s="5" t="s">
        <v>5</v>
      </c>
      <c r="C6" s="124">
        <v>925101</v>
      </c>
      <c r="D6" s="125">
        <v>378330</v>
      </c>
      <c r="E6" s="126">
        <v>40.9</v>
      </c>
      <c r="F6" s="125">
        <v>909886</v>
      </c>
      <c r="G6" s="125">
        <v>371096</v>
      </c>
      <c r="H6" s="127">
        <f t="shared" si="0"/>
        <v>40.78488953561215</v>
      </c>
      <c r="I6" s="125">
        <v>15215</v>
      </c>
      <c r="J6" s="125">
        <v>7234</v>
      </c>
      <c r="K6" s="126">
        <v>47.55</v>
      </c>
      <c r="M6" s="4"/>
    </row>
    <row r="7" spans="1:13" ht="16.5">
      <c r="A7" s="170"/>
      <c r="B7" s="5" t="s">
        <v>6</v>
      </c>
      <c r="C7" s="124">
        <v>849880</v>
      </c>
      <c r="D7" s="125">
        <v>385604</v>
      </c>
      <c r="E7" s="126">
        <v>45.37</v>
      </c>
      <c r="F7" s="125">
        <v>837171</v>
      </c>
      <c r="G7" s="125">
        <v>379071</v>
      </c>
      <c r="H7" s="127">
        <f t="shared" si="0"/>
        <v>45.27999655984261</v>
      </c>
      <c r="I7" s="125">
        <v>12709</v>
      </c>
      <c r="J7" s="125">
        <v>6533</v>
      </c>
      <c r="K7" s="126">
        <v>51.4</v>
      </c>
      <c r="M7" s="4"/>
    </row>
    <row r="8" spans="1:13" ht="16.5">
      <c r="A8" s="159" t="s">
        <v>7</v>
      </c>
      <c r="B8" s="5" t="s">
        <v>5</v>
      </c>
      <c r="C8" s="124">
        <v>148063</v>
      </c>
      <c r="D8" s="125">
        <v>37834</v>
      </c>
      <c r="E8" s="126">
        <v>25.55</v>
      </c>
      <c r="F8" s="125">
        <v>145404</v>
      </c>
      <c r="G8" s="125">
        <v>37085</v>
      </c>
      <c r="H8" s="127">
        <f t="shared" si="0"/>
        <v>25.504800418145308</v>
      </c>
      <c r="I8" s="125">
        <v>2659</v>
      </c>
      <c r="J8" s="125">
        <v>749</v>
      </c>
      <c r="K8" s="126">
        <v>28.17</v>
      </c>
      <c r="M8" s="4"/>
    </row>
    <row r="9" spans="1:13" ht="16.5">
      <c r="A9" s="160"/>
      <c r="B9" s="5" t="s">
        <v>6</v>
      </c>
      <c r="C9" s="124">
        <v>134963</v>
      </c>
      <c r="D9" s="125">
        <v>37825</v>
      </c>
      <c r="E9" s="126">
        <v>28.03</v>
      </c>
      <c r="F9" s="125">
        <v>132613</v>
      </c>
      <c r="G9" s="125">
        <v>37136</v>
      </c>
      <c r="H9" s="127">
        <f t="shared" si="0"/>
        <v>28.00328776213493</v>
      </c>
      <c r="I9" s="125">
        <v>2350</v>
      </c>
      <c r="J9" s="125">
        <v>689</v>
      </c>
      <c r="K9" s="126">
        <v>29.32</v>
      </c>
      <c r="M9" s="4"/>
    </row>
    <row r="10" spans="1:13" ht="16.5">
      <c r="A10" s="159" t="s">
        <v>8</v>
      </c>
      <c r="B10" s="5" t="s">
        <v>5</v>
      </c>
      <c r="C10" s="124">
        <v>140206</v>
      </c>
      <c r="D10" s="125">
        <v>45149</v>
      </c>
      <c r="E10" s="126">
        <v>32.2</v>
      </c>
      <c r="F10" s="125">
        <v>137694</v>
      </c>
      <c r="G10" s="125">
        <v>44225</v>
      </c>
      <c r="H10" s="127">
        <f t="shared" si="0"/>
        <v>32.1183203334931</v>
      </c>
      <c r="I10" s="125">
        <v>2512</v>
      </c>
      <c r="J10" s="125">
        <v>924</v>
      </c>
      <c r="K10" s="126">
        <v>36.78</v>
      </c>
      <c r="M10" s="4"/>
    </row>
    <row r="11" spans="1:13" ht="16.5">
      <c r="A11" s="160"/>
      <c r="B11" s="5" t="s">
        <v>6</v>
      </c>
      <c r="C11" s="124">
        <v>128595</v>
      </c>
      <c r="D11" s="125">
        <v>44813</v>
      </c>
      <c r="E11" s="126">
        <v>31.96</v>
      </c>
      <c r="F11" s="125">
        <v>126502</v>
      </c>
      <c r="G11" s="125">
        <v>43941</v>
      </c>
      <c r="H11" s="127">
        <f t="shared" si="0"/>
        <v>34.73541920285845</v>
      </c>
      <c r="I11" s="125">
        <v>2093</v>
      </c>
      <c r="J11" s="125">
        <v>872</v>
      </c>
      <c r="K11" s="126">
        <v>41.66</v>
      </c>
      <c r="M11" s="4"/>
    </row>
    <row r="12" spans="1:13" ht="16.5">
      <c r="A12" s="159" t="s">
        <v>9</v>
      </c>
      <c r="B12" s="5" t="s">
        <v>5</v>
      </c>
      <c r="C12" s="124">
        <v>148823</v>
      </c>
      <c r="D12" s="125">
        <v>57394</v>
      </c>
      <c r="E12" s="126">
        <v>38.57</v>
      </c>
      <c r="F12" s="125">
        <v>146299</v>
      </c>
      <c r="G12" s="125">
        <v>56265</v>
      </c>
      <c r="H12" s="127">
        <f t="shared" si="0"/>
        <v>38.45890949357138</v>
      </c>
      <c r="I12" s="125">
        <v>2524</v>
      </c>
      <c r="J12" s="125">
        <v>1129</v>
      </c>
      <c r="K12" s="126">
        <v>44.73</v>
      </c>
      <c r="M12" s="4"/>
    </row>
    <row r="13" spans="1:13" ht="16.5">
      <c r="A13" s="160"/>
      <c r="B13" s="5" t="s">
        <v>6</v>
      </c>
      <c r="C13" s="124">
        <v>136699</v>
      </c>
      <c r="D13" s="125">
        <v>56784</v>
      </c>
      <c r="E13" s="126">
        <v>41.54</v>
      </c>
      <c r="F13" s="125">
        <v>134538</v>
      </c>
      <c r="G13" s="125">
        <v>55715</v>
      </c>
      <c r="H13" s="127">
        <f t="shared" si="0"/>
        <v>41.41209175102945</v>
      </c>
      <c r="I13" s="125">
        <v>2161</v>
      </c>
      <c r="J13" s="125">
        <v>1069</v>
      </c>
      <c r="K13" s="126">
        <v>49.47</v>
      </c>
      <c r="M13" s="4"/>
    </row>
    <row r="14" spans="1:13" ht="16.5">
      <c r="A14" s="159" t="s">
        <v>10</v>
      </c>
      <c r="B14" s="5" t="s">
        <v>5</v>
      </c>
      <c r="C14" s="124">
        <v>161837</v>
      </c>
      <c r="D14" s="125">
        <v>70985</v>
      </c>
      <c r="E14" s="126">
        <v>43.86</v>
      </c>
      <c r="F14" s="125">
        <v>159259</v>
      </c>
      <c r="G14" s="125">
        <v>69606</v>
      </c>
      <c r="H14" s="127">
        <f t="shared" si="0"/>
        <v>43.706164172825396</v>
      </c>
      <c r="I14" s="125">
        <v>2578</v>
      </c>
      <c r="J14" s="125">
        <v>1379</v>
      </c>
      <c r="K14" s="126">
        <v>53.49</v>
      </c>
      <c r="M14" s="4"/>
    </row>
    <row r="15" spans="1:13" ht="16.5">
      <c r="A15" s="160"/>
      <c r="B15" s="5" t="s">
        <v>6</v>
      </c>
      <c r="C15" s="124">
        <v>148696</v>
      </c>
      <c r="D15" s="125">
        <v>71760</v>
      </c>
      <c r="E15" s="126">
        <v>48.26</v>
      </c>
      <c r="F15" s="125">
        <v>146595</v>
      </c>
      <c r="G15" s="125">
        <v>70561</v>
      </c>
      <c r="H15" s="127">
        <f t="shared" si="0"/>
        <v>48.13329240424299</v>
      </c>
      <c r="I15" s="125">
        <v>2101</v>
      </c>
      <c r="J15" s="125">
        <v>1199</v>
      </c>
      <c r="K15" s="126">
        <v>57.07</v>
      </c>
      <c r="M15" s="4"/>
    </row>
    <row r="16" spans="1:13" ht="16.5">
      <c r="A16" s="159" t="s">
        <v>11</v>
      </c>
      <c r="B16" s="5" t="s">
        <v>5</v>
      </c>
      <c r="C16" s="124">
        <v>163648</v>
      </c>
      <c r="D16" s="125">
        <v>80070</v>
      </c>
      <c r="E16" s="126">
        <v>48.93</v>
      </c>
      <c r="F16" s="125">
        <v>161100</v>
      </c>
      <c r="G16" s="125">
        <v>78589</v>
      </c>
      <c r="H16" s="127">
        <f t="shared" si="0"/>
        <v>48.782743637492246</v>
      </c>
      <c r="I16" s="125">
        <v>2548</v>
      </c>
      <c r="J16" s="125">
        <v>1481</v>
      </c>
      <c r="K16" s="126">
        <v>58.12</v>
      </c>
      <c r="M16" s="4"/>
    </row>
    <row r="17" spans="1:13" ht="16.5">
      <c r="A17" s="160"/>
      <c r="B17" s="5" t="s">
        <v>6</v>
      </c>
      <c r="C17" s="124">
        <v>150559</v>
      </c>
      <c r="D17" s="125">
        <v>82542</v>
      </c>
      <c r="E17" s="126">
        <v>54.82</v>
      </c>
      <c r="F17" s="125">
        <v>148458</v>
      </c>
      <c r="G17" s="125">
        <v>81199</v>
      </c>
      <c r="H17" s="127">
        <f t="shared" si="0"/>
        <v>54.69493055274892</v>
      </c>
      <c r="I17" s="125">
        <v>2101</v>
      </c>
      <c r="J17" s="125">
        <v>1343</v>
      </c>
      <c r="K17" s="126">
        <v>63.92</v>
      </c>
      <c r="M17" s="4"/>
    </row>
    <row r="18" spans="1:13" ht="16.5">
      <c r="A18" s="159" t="s">
        <v>12</v>
      </c>
      <c r="B18" s="5" t="s">
        <v>5</v>
      </c>
      <c r="C18" s="124">
        <v>162524</v>
      </c>
      <c r="D18" s="125">
        <v>86898</v>
      </c>
      <c r="E18" s="126">
        <v>53.47</v>
      </c>
      <c r="F18" s="125">
        <v>160130</v>
      </c>
      <c r="G18" s="125">
        <v>85326</v>
      </c>
      <c r="H18" s="127">
        <f t="shared" si="0"/>
        <v>53.285455567351526</v>
      </c>
      <c r="I18" s="125">
        <v>2394</v>
      </c>
      <c r="J18" s="125">
        <v>1572</v>
      </c>
      <c r="K18" s="126">
        <v>65.66</v>
      </c>
      <c r="M18" s="4"/>
    </row>
    <row r="19" spans="1:13" ht="16.5">
      <c r="A19" s="160"/>
      <c r="B19" s="5" t="s">
        <v>6</v>
      </c>
      <c r="C19" s="128">
        <v>150368</v>
      </c>
      <c r="D19" s="129">
        <v>91880</v>
      </c>
      <c r="E19" s="130">
        <v>61.1</v>
      </c>
      <c r="F19" s="129">
        <v>148465</v>
      </c>
      <c r="G19" s="129">
        <v>90519</v>
      </c>
      <c r="H19" s="131">
        <f t="shared" si="0"/>
        <v>60.96992557168356</v>
      </c>
      <c r="I19" s="129">
        <v>1903</v>
      </c>
      <c r="J19" s="129">
        <v>1361</v>
      </c>
      <c r="K19" s="130">
        <v>71.52</v>
      </c>
      <c r="M19" s="4"/>
    </row>
    <row r="20" ht="16.5" customHeight="1">
      <c r="A20" s="26" t="s">
        <v>273</v>
      </c>
    </row>
  </sheetData>
  <sheetProtection/>
  <mergeCells count="13">
    <mergeCell ref="A14:A15"/>
    <mergeCell ref="A16:A17"/>
    <mergeCell ref="A18:A19"/>
    <mergeCell ref="A5:A7"/>
    <mergeCell ref="A8:A9"/>
    <mergeCell ref="A10:A11"/>
    <mergeCell ref="A12:A13"/>
    <mergeCell ref="A1:K1"/>
    <mergeCell ref="A3:B4"/>
    <mergeCell ref="C3:E3"/>
    <mergeCell ref="F3:H3"/>
    <mergeCell ref="I3:K3"/>
    <mergeCell ref="B2:J2"/>
  </mergeCells>
  <printOptions horizontalCentered="1"/>
  <pageMargins left="0.5511811023622047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8.625" style="3" customWidth="1"/>
    <col min="2" max="2" width="8.75390625" style="3" customWidth="1"/>
    <col min="3" max="3" width="7.875" style="3" customWidth="1"/>
    <col min="4" max="4" width="9.50390625" style="3" customWidth="1"/>
    <col min="5" max="5" width="8.50390625" style="3" customWidth="1"/>
    <col min="6" max="6" width="8.375" style="3" customWidth="1"/>
    <col min="7" max="7" width="8.75390625" style="3" customWidth="1"/>
    <col min="8" max="8" width="8.00390625" style="3" customWidth="1"/>
    <col min="9" max="9" width="8.25390625" style="3" customWidth="1"/>
    <col min="10" max="10" width="8.375" style="3" customWidth="1"/>
    <col min="11" max="16384" width="9.00390625" style="4" customWidth="1"/>
  </cols>
  <sheetData>
    <row r="1" spans="1:10" ht="18.75" customHeight="1">
      <c r="A1" s="155" t="s">
        <v>17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>
      <c r="A2" s="157" t="s">
        <v>23</v>
      </c>
      <c r="B2" s="157"/>
      <c r="C2" s="157"/>
      <c r="D2" s="157"/>
      <c r="E2" s="157"/>
      <c r="F2" s="157"/>
      <c r="G2" s="157"/>
      <c r="H2" s="157"/>
      <c r="I2" s="158" t="s">
        <v>275</v>
      </c>
      <c r="J2" s="158"/>
    </row>
    <row r="3" spans="1:10" ht="16.5">
      <c r="A3" s="152" t="s">
        <v>0</v>
      </c>
      <c r="B3" s="150" t="s">
        <v>14</v>
      </c>
      <c r="C3" s="151"/>
      <c r="D3" s="154"/>
      <c r="E3" s="150" t="s">
        <v>1</v>
      </c>
      <c r="F3" s="151"/>
      <c r="G3" s="154"/>
      <c r="H3" s="150" t="s">
        <v>2</v>
      </c>
      <c r="I3" s="151"/>
      <c r="J3" s="151"/>
    </row>
    <row r="4" spans="1:10" ht="19.5" customHeight="1">
      <c r="A4" s="153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20</v>
      </c>
      <c r="B5" s="73">
        <f aca="true" t="shared" si="0" ref="B5:B32">E5+H5</f>
        <v>1738303</v>
      </c>
      <c r="C5" s="74">
        <f aca="true" t="shared" si="1" ref="C5:C32">F5+I5</f>
        <v>780330</v>
      </c>
      <c r="D5" s="119">
        <f aca="true" t="shared" si="2" ref="D5:D32">ROUND(C5/B5*100,2)</f>
        <v>44.89</v>
      </c>
      <c r="E5" s="74">
        <f>E6+E30</f>
        <v>1708420</v>
      </c>
      <c r="F5" s="74">
        <f>F6+F30</f>
        <v>765475</v>
      </c>
      <c r="G5" s="119">
        <f aca="true" t="shared" si="3" ref="G5:G32">ROUND(F5/E5*100,2)</f>
        <v>44.81</v>
      </c>
      <c r="H5" s="74">
        <f>H6+H30</f>
        <v>29883</v>
      </c>
      <c r="I5" s="74">
        <f>I6+I30</f>
        <v>14855</v>
      </c>
      <c r="J5" s="119">
        <f aca="true" t="shared" si="4" ref="J5:J12">ROUND(I5/H5*100,2)</f>
        <v>49.71</v>
      </c>
    </row>
    <row r="6" spans="1:10" ht="16.5">
      <c r="A6" s="141" t="s">
        <v>82</v>
      </c>
      <c r="B6" s="76">
        <f t="shared" si="0"/>
        <v>1733690</v>
      </c>
      <c r="C6" s="77">
        <f t="shared" si="1"/>
        <v>778591</v>
      </c>
      <c r="D6" s="104">
        <f t="shared" si="2"/>
        <v>44.91</v>
      </c>
      <c r="E6" s="77">
        <f>SUM(E7:E29)</f>
        <v>1703807</v>
      </c>
      <c r="F6" s="77">
        <f>SUM(F7:F29)</f>
        <v>763736</v>
      </c>
      <c r="G6" s="104">
        <f t="shared" si="3"/>
        <v>44.83</v>
      </c>
      <c r="H6" s="77">
        <f>SUM(H7:H29)</f>
        <v>29883</v>
      </c>
      <c r="I6" s="77">
        <f>SUM(I7:I29)</f>
        <v>14855</v>
      </c>
      <c r="J6" s="104">
        <f t="shared" si="4"/>
        <v>49.71</v>
      </c>
    </row>
    <row r="7" spans="1:10" ht="16.5">
      <c r="A7" s="142" t="s">
        <v>83</v>
      </c>
      <c r="B7" s="76">
        <f t="shared" si="0"/>
        <v>171056</v>
      </c>
      <c r="C7" s="77">
        <f t="shared" si="1"/>
        <v>87169</v>
      </c>
      <c r="D7" s="104">
        <f t="shared" si="2"/>
        <v>50.96</v>
      </c>
      <c r="E7" s="77">
        <v>160939</v>
      </c>
      <c r="F7" s="77">
        <v>82240</v>
      </c>
      <c r="G7" s="104">
        <f t="shared" si="3"/>
        <v>51.1</v>
      </c>
      <c r="H7" s="77">
        <v>10117</v>
      </c>
      <c r="I7" s="77">
        <v>4929</v>
      </c>
      <c r="J7" s="104">
        <f t="shared" si="4"/>
        <v>48.72</v>
      </c>
    </row>
    <row r="8" spans="1:10" ht="16.5">
      <c r="A8" s="142" t="s">
        <v>84</v>
      </c>
      <c r="B8" s="76">
        <f t="shared" si="0"/>
        <v>110917</v>
      </c>
      <c r="C8" s="77">
        <f t="shared" si="1"/>
        <v>52990</v>
      </c>
      <c r="D8" s="104">
        <f t="shared" si="2"/>
        <v>47.77</v>
      </c>
      <c r="E8" s="77">
        <v>109588</v>
      </c>
      <c r="F8" s="77">
        <v>52497</v>
      </c>
      <c r="G8" s="104">
        <f t="shared" si="3"/>
        <v>47.9</v>
      </c>
      <c r="H8" s="77">
        <v>1329</v>
      </c>
      <c r="I8" s="77">
        <v>493</v>
      </c>
      <c r="J8" s="104">
        <f t="shared" si="4"/>
        <v>37.1</v>
      </c>
    </row>
    <row r="9" spans="1:10" ht="16.5">
      <c r="A9" s="142" t="s">
        <v>85</v>
      </c>
      <c r="B9" s="76">
        <f t="shared" si="0"/>
        <v>281858</v>
      </c>
      <c r="C9" s="77">
        <f t="shared" si="1"/>
        <v>142168</v>
      </c>
      <c r="D9" s="104">
        <f t="shared" si="2"/>
        <v>50.44</v>
      </c>
      <c r="E9" s="77">
        <v>275623</v>
      </c>
      <c r="F9" s="77">
        <v>139144</v>
      </c>
      <c r="G9" s="104">
        <f t="shared" si="3"/>
        <v>50.48</v>
      </c>
      <c r="H9" s="77">
        <v>6235</v>
      </c>
      <c r="I9" s="77">
        <v>3024</v>
      </c>
      <c r="J9" s="104">
        <f t="shared" si="4"/>
        <v>48.5</v>
      </c>
    </row>
    <row r="10" spans="1:10" ht="16.5">
      <c r="A10" s="142" t="s">
        <v>86</v>
      </c>
      <c r="B10" s="76">
        <f t="shared" si="0"/>
        <v>35054</v>
      </c>
      <c r="C10" s="77">
        <f t="shared" si="1"/>
        <v>13682</v>
      </c>
      <c r="D10" s="104">
        <f t="shared" si="2"/>
        <v>39.03</v>
      </c>
      <c r="E10" s="77">
        <v>34962</v>
      </c>
      <c r="F10" s="77">
        <v>13661</v>
      </c>
      <c r="G10" s="104">
        <f t="shared" si="3"/>
        <v>39.07</v>
      </c>
      <c r="H10" s="77">
        <v>92</v>
      </c>
      <c r="I10" s="77">
        <v>21</v>
      </c>
      <c r="J10" s="104">
        <f t="shared" si="4"/>
        <v>22.83</v>
      </c>
    </row>
    <row r="11" spans="1:10" ht="16.5">
      <c r="A11" s="142" t="s">
        <v>87</v>
      </c>
      <c r="B11" s="76">
        <f t="shared" si="0"/>
        <v>172540</v>
      </c>
      <c r="C11" s="77">
        <f t="shared" si="1"/>
        <v>74114</v>
      </c>
      <c r="D11" s="104">
        <f t="shared" si="2"/>
        <v>42.95</v>
      </c>
      <c r="E11" s="77">
        <v>172213</v>
      </c>
      <c r="F11" s="77">
        <v>73974</v>
      </c>
      <c r="G11" s="104">
        <f t="shared" si="3"/>
        <v>42.95</v>
      </c>
      <c r="H11" s="77">
        <v>327</v>
      </c>
      <c r="I11" s="77">
        <v>140</v>
      </c>
      <c r="J11" s="104">
        <f t="shared" si="4"/>
        <v>42.81</v>
      </c>
    </row>
    <row r="12" spans="1:10" ht="16.5">
      <c r="A12" s="142" t="s">
        <v>88</v>
      </c>
      <c r="B12" s="76">
        <f t="shared" si="0"/>
        <v>42056</v>
      </c>
      <c r="C12" s="77">
        <f t="shared" si="1"/>
        <v>16416</v>
      </c>
      <c r="D12" s="104">
        <f t="shared" si="2"/>
        <v>39.03</v>
      </c>
      <c r="E12" s="77">
        <v>41603</v>
      </c>
      <c r="F12" s="77">
        <v>16219</v>
      </c>
      <c r="G12" s="104">
        <f t="shared" si="3"/>
        <v>38.99</v>
      </c>
      <c r="H12" s="77">
        <v>453</v>
      </c>
      <c r="I12" s="77">
        <v>197</v>
      </c>
      <c r="J12" s="104">
        <f t="shared" si="4"/>
        <v>43.49</v>
      </c>
    </row>
    <row r="13" spans="1:10" ht="16.5">
      <c r="A13" s="142" t="s">
        <v>89</v>
      </c>
      <c r="B13" s="76">
        <f t="shared" si="0"/>
        <v>41653</v>
      </c>
      <c r="C13" s="77">
        <f t="shared" si="1"/>
        <v>15979</v>
      </c>
      <c r="D13" s="104">
        <f t="shared" si="2"/>
        <v>38.36</v>
      </c>
      <c r="E13" s="77">
        <v>41653</v>
      </c>
      <c r="F13" s="77">
        <v>15979</v>
      </c>
      <c r="G13" s="104">
        <f t="shared" si="3"/>
        <v>38.36</v>
      </c>
      <c r="H13" s="77">
        <v>0</v>
      </c>
      <c r="I13" s="77">
        <v>0</v>
      </c>
      <c r="J13" s="105">
        <v>0</v>
      </c>
    </row>
    <row r="14" spans="1:10" ht="16.5">
      <c r="A14" s="142" t="s">
        <v>90</v>
      </c>
      <c r="B14" s="76">
        <f t="shared" si="0"/>
        <v>129574</v>
      </c>
      <c r="C14" s="77">
        <f t="shared" si="1"/>
        <v>60713</v>
      </c>
      <c r="D14" s="104">
        <f t="shared" si="2"/>
        <v>46.86</v>
      </c>
      <c r="E14" s="77">
        <v>128677</v>
      </c>
      <c r="F14" s="77">
        <v>60278</v>
      </c>
      <c r="G14" s="104">
        <f t="shared" si="3"/>
        <v>46.84</v>
      </c>
      <c r="H14" s="77">
        <v>897</v>
      </c>
      <c r="I14" s="77">
        <v>435</v>
      </c>
      <c r="J14" s="104">
        <f>ROUND(I14/H14*100,2)</f>
        <v>48.49</v>
      </c>
    </row>
    <row r="15" spans="1:10" ht="16.5">
      <c r="A15" s="142" t="s">
        <v>91</v>
      </c>
      <c r="B15" s="76">
        <f t="shared" si="0"/>
        <v>101709</v>
      </c>
      <c r="C15" s="77">
        <f t="shared" si="1"/>
        <v>48068</v>
      </c>
      <c r="D15" s="104">
        <f t="shared" si="2"/>
        <v>47.26</v>
      </c>
      <c r="E15" s="77">
        <v>101709</v>
      </c>
      <c r="F15" s="77">
        <v>48068</v>
      </c>
      <c r="G15" s="104">
        <f t="shared" si="3"/>
        <v>47.26</v>
      </c>
      <c r="H15" s="77">
        <v>0</v>
      </c>
      <c r="I15" s="77">
        <v>0</v>
      </c>
      <c r="J15" s="105">
        <v>0</v>
      </c>
    </row>
    <row r="16" spans="1:10" s="10" customFormat="1" ht="16.5">
      <c r="A16" s="138" t="s">
        <v>92</v>
      </c>
      <c r="B16" s="94">
        <f t="shared" si="0"/>
        <v>39857</v>
      </c>
      <c r="C16" s="95">
        <f t="shared" si="1"/>
        <v>15609</v>
      </c>
      <c r="D16" s="102">
        <f t="shared" si="2"/>
        <v>39.16</v>
      </c>
      <c r="E16" s="95">
        <v>38781</v>
      </c>
      <c r="F16" s="95">
        <v>15025</v>
      </c>
      <c r="G16" s="102">
        <f t="shared" si="3"/>
        <v>38.74</v>
      </c>
      <c r="H16" s="95">
        <f>912+164</f>
        <v>1076</v>
      </c>
      <c r="I16" s="95">
        <f>543+41</f>
        <v>584</v>
      </c>
      <c r="J16" s="102">
        <f>ROUND(I16/H16*100,2)</f>
        <v>54.28</v>
      </c>
    </row>
    <row r="17" spans="1:10" ht="16.5">
      <c r="A17" s="142" t="s">
        <v>93</v>
      </c>
      <c r="B17" s="76">
        <f t="shared" si="0"/>
        <v>52115</v>
      </c>
      <c r="C17" s="77">
        <f t="shared" si="1"/>
        <v>18709</v>
      </c>
      <c r="D17" s="104">
        <f t="shared" si="2"/>
        <v>35.9</v>
      </c>
      <c r="E17" s="77">
        <v>51461</v>
      </c>
      <c r="F17" s="77">
        <v>18366</v>
      </c>
      <c r="G17" s="104">
        <f t="shared" si="3"/>
        <v>35.69</v>
      </c>
      <c r="H17" s="77">
        <v>654</v>
      </c>
      <c r="I17" s="77">
        <v>343</v>
      </c>
      <c r="J17" s="104">
        <f>ROUND(I17/H17*100,2)</f>
        <v>52.45</v>
      </c>
    </row>
    <row r="18" spans="1:10" ht="16.5">
      <c r="A18" s="142" t="s">
        <v>94</v>
      </c>
      <c r="B18" s="76">
        <f t="shared" si="0"/>
        <v>36915</v>
      </c>
      <c r="C18" s="77">
        <f t="shared" si="1"/>
        <v>13566</v>
      </c>
      <c r="D18" s="104">
        <f t="shared" si="2"/>
        <v>36.75</v>
      </c>
      <c r="E18" s="77">
        <v>36915</v>
      </c>
      <c r="F18" s="77">
        <v>13566</v>
      </c>
      <c r="G18" s="104">
        <f t="shared" si="3"/>
        <v>36.75</v>
      </c>
      <c r="H18" s="77">
        <v>0</v>
      </c>
      <c r="I18" s="77">
        <v>0</v>
      </c>
      <c r="J18" s="105">
        <v>0</v>
      </c>
    </row>
    <row r="19" spans="1:10" ht="16.5">
      <c r="A19" s="142" t="s">
        <v>95</v>
      </c>
      <c r="B19" s="76">
        <f t="shared" si="0"/>
        <v>76731</v>
      </c>
      <c r="C19" s="77">
        <f t="shared" si="1"/>
        <v>33066</v>
      </c>
      <c r="D19" s="104">
        <f t="shared" si="2"/>
        <v>43.09</v>
      </c>
      <c r="E19" s="77">
        <v>76731</v>
      </c>
      <c r="F19" s="77">
        <v>33066</v>
      </c>
      <c r="G19" s="104">
        <f t="shared" si="3"/>
        <v>43.09</v>
      </c>
      <c r="H19" s="77">
        <v>0</v>
      </c>
      <c r="I19" s="77">
        <v>0</v>
      </c>
      <c r="J19" s="105">
        <v>0</v>
      </c>
    </row>
    <row r="20" spans="1:10" ht="16.5">
      <c r="A20" s="142" t="s">
        <v>96</v>
      </c>
      <c r="B20" s="76">
        <f t="shared" si="0"/>
        <v>88835</v>
      </c>
      <c r="C20" s="77">
        <f t="shared" si="1"/>
        <v>35551</v>
      </c>
      <c r="D20" s="104">
        <f t="shared" si="2"/>
        <v>40.02</v>
      </c>
      <c r="E20" s="77">
        <v>88571</v>
      </c>
      <c r="F20" s="77">
        <v>35404</v>
      </c>
      <c r="G20" s="104">
        <f t="shared" si="3"/>
        <v>39.97</v>
      </c>
      <c r="H20" s="77">
        <v>264</v>
      </c>
      <c r="I20" s="77">
        <v>147</v>
      </c>
      <c r="J20" s="104">
        <f>ROUND(I20/H20*100,2)</f>
        <v>55.68</v>
      </c>
    </row>
    <row r="21" spans="1:10" ht="16.5">
      <c r="A21" s="142" t="s">
        <v>97</v>
      </c>
      <c r="B21" s="76">
        <f t="shared" si="0"/>
        <v>64964</v>
      </c>
      <c r="C21" s="77">
        <f t="shared" si="1"/>
        <v>21017</v>
      </c>
      <c r="D21" s="104">
        <f t="shared" si="2"/>
        <v>32.35</v>
      </c>
      <c r="E21" s="77">
        <v>64964</v>
      </c>
      <c r="F21" s="77">
        <v>21017</v>
      </c>
      <c r="G21" s="104">
        <f t="shared" si="3"/>
        <v>32.35</v>
      </c>
      <c r="H21" s="77">
        <v>0</v>
      </c>
      <c r="I21" s="77">
        <v>0</v>
      </c>
      <c r="J21" s="105">
        <v>0</v>
      </c>
    </row>
    <row r="22" spans="1:10" ht="16.5">
      <c r="A22" s="142" t="s">
        <v>105</v>
      </c>
      <c r="B22" s="76">
        <f t="shared" si="0"/>
        <v>16955</v>
      </c>
      <c r="C22" s="77">
        <f t="shared" si="1"/>
        <v>4606</v>
      </c>
      <c r="D22" s="104">
        <f t="shared" si="2"/>
        <v>27.17</v>
      </c>
      <c r="E22" s="77">
        <v>16955</v>
      </c>
      <c r="F22" s="77">
        <v>4606</v>
      </c>
      <c r="G22" s="104">
        <f t="shared" si="3"/>
        <v>27.17</v>
      </c>
      <c r="H22" s="77">
        <v>0</v>
      </c>
      <c r="I22" s="77">
        <v>0</v>
      </c>
      <c r="J22" s="105">
        <v>0</v>
      </c>
    </row>
    <row r="23" spans="1:10" ht="16.5">
      <c r="A23" s="142" t="s">
        <v>98</v>
      </c>
      <c r="B23" s="76">
        <f t="shared" si="0"/>
        <v>25211</v>
      </c>
      <c r="C23" s="77">
        <f t="shared" si="1"/>
        <v>7757</v>
      </c>
      <c r="D23" s="104">
        <f t="shared" si="2"/>
        <v>30.77</v>
      </c>
      <c r="E23" s="77">
        <v>24135</v>
      </c>
      <c r="F23" s="77">
        <v>7282</v>
      </c>
      <c r="G23" s="104">
        <f t="shared" si="3"/>
        <v>30.17</v>
      </c>
      <c r="H23" s="77">
        <v>1076</v>
      </c>
      <c r="I23" s="77">
        <v>475</v>
      </c>
      <c r="J23" s="104">
        <f>ROUND(I23/H23*100,2)</f>
        <v>44.14</v>
      </c>
    </row>
    <row r="24" spans="1:10" ht="16.5">
      <c r="A24" s="142" t="s">
        <v>99</v>
      </c>
      <c r="B24" s="76">
        <f t="shared" si="0"/>
        <v>5992</v>
      </c>
      <c r="C24" s="77">
        <f t="shared" si="1"/>
        <v>2202</v>
      </c>
      <c r="D24" s="104">
        <f t="shared" si="2"/>
        <v>36.75</v>
      </c>
      <c r="E24" s="77">
        <v>5992</v>
      </c>
      <c r="F24" s="77">
        <v>2202</v>
      </c>
      <c r="G24" s="104">
        <f t="shared" si="3"/>
        <v>36.75</v>
      </c>
      <c r="H24" s="77">
        <v>0</v>
      </c>
      <c r="I24" s="77">
        <v>0</v>
      </c>
      <c r="J24" s="105">
        <v>0</v>
      </c>
    </row>
    <row r="25" spans="1:10" ht="16.5">
      <c r="A25" s="142" t="s">
        <v>100</v>
      </c>
      <c r="B25" s="76">
        <f t="shared" si="0"/>
        <v>28703</v>
      </c>
      <c r="C25" s="77">
        <f t="shared" si="1"/>
        <v>12911</v>
      </c>
      <c r="D25" s="104">
        <f t="shared" si="2"/>
        <v>44.98</v>
      </c>
      <c r="E25" s="77">
        <v>27587</v>
      </c>
      <c r="F25" s="77">
        <v>12241</v>
      </c>
      <c r="G25" s="104">
        <f t="shared" si="3"/>
        <v>44.37</v>
      </c>
      <c r="H25" s="77">
        <v>1116</v>
      </c>
      <c r="I25" s="77">
        <v>670</v>
      </c>
      <c r="J25" s="104">
        <f>ROUND(I25/H25*100,2)</f>
        <v>60.04</v>
      </c>
    </row>
    <row r="26" spans="1:10" ht="16.5">
      <c r="A26" s="142" t="s">
        <v>101</v>
      </c>
      <c r="B26" s="76">
        <f t="shared" si="0"/>
        <v>34690</v>
      </c>
      <c r="C26" s="77">
        <f t="shared" si="1"/>
        <v>15239</v>
      </c>
      <c r="D26" s="104">
        <f t="shared" si="2"/>
        <v>43.93</v>
      </c>
      <c r="E26" s="77">
        <v>33637</v>
      </c>
      <c r="F26" s="77">
        <v>14676</v>
      </c>
      <c r="G26" s="104">
        <f t="shared" si="3"/>
        <v>43.63</v>
      </c>
      <c r="H26" s="77">
        <v>1053</v>
      </c>
      <c r="I26" s="77">
        <v>563</v>
      </c>
      <c r="J26" s="104">
        <f>ROUND(I26/H26*100,2)</f>
        <v>53.47</v>
      </c>
    </row>
    <row r="27" spans="1:10" ht="16.5">
      <c r="A27" s="142" t="s">
        <v>102</v>
      </c>
      <c r="B27" s="76">
        <f t="shared" si="0"/>
        <v>94875</v>
      </c>
      <c r="C27" s="77">
        <f t="shared" si="1"/>
        <v>47068</v>
      </c>
      <c r="D27" s="104">
        <f t="shared" si="2"/>
        <v>49.61</v>
      </c>
      <c r="E27" s="77">
        <v>91227</v>
      </c>
      <c r="F27" s="77">
        <v>45102</v>
      </c>
      <c r="G27" s="104">
        <f t="shared" si="3"/>
        <v>49.44</v>
      </c>
      <c r="H27" s="77">
        <v>3648</v>
      </c>
      <c r="I27" s="77">
        <v>1966</v>
      </c>
      <c r="J27" s="104">
        <f>ROUND(I27/H27*100,2)</f>
        <v>53.89</v>
      </c>
    </row>
    <row r="28" spans="1:10" ht="16.5">
      <c r="A28" s="142" t="s">
        <v>103</v>
      </c>
      <c r="B28" s="76">
        <f t="shared" si="0"/>
        <v>24081</v>
      </c>
      <c r="C28" s="77">
        <f t="shared" si="1"/>
        <v>12892</v>
      </c>
      <c r="D28" s="104">
        <f t="shared" si="2"/>
        <v>53.54</v>
      </c>
      <c r="E28" s="77">
        <v>24081</v>
      </c>
      <c r="F28" s="77">
        <v>12892</v>
      </c>
      <c r="G28" s="104">
        <f t="shared" si="3"/>
        <v>53.54</v>
      </c>
      <c r="H28" s="77">
        <v>0</v>
      </c>
      <c r="I28" s="77">
        <v>0</v>
      </c>
      <c r="J28" s="105">
        <v>0</v>
      </c>
    </row>
    <row r="29" spans="1:10" ht="16.5">
      <c r="A29" s="142" t="s">
        <v>104</v>
      </c>
      <c r="B29" s="76">
        <f t="shared" si="0"/>
        <v>57349</v>
      </c>
      <c r="C29" s="77">
        <f t="shared" si="1"/>
        <v>27099</v>
      </c>
      <c r="D29" s="104">
        <f t="shared" si="2"/>
        <v>47.25</v>
      </c>
      <c r="E29" s="77">
        <v>55803</v>
      </c>
      <c r="F29" s="77">
        <v>26231</v>
      </c>
      <c r="G29" s="104">
        <f t="shared" si="3"/>
        <v>47.01</v>
      </c>
      <c r="H29" s="77">
        <v>1546</v>
      </c>
      <c r="I29" s="77">
        <v>868</v>
      </c>
      <c r="J29" s="104">
        <f>ROUND(I29/H29*100,2)</f>
        <v>56.14</v>
      </c>
    </row>
    <row r="30" spans="1:10" ht="16.5">
      <c r="A30" s="42" t="s">
        <v>19</v>
      </c>
      <c r="B30" s="76">
        <f t="shared" si="0"/>
        <v>4613</v>
      </c>
      <c r="C30" s="77">
        <f t="shared" si="1"/>
        <v>1739</v>
      </c>
      <c r="D30" s="104">
        <f t="shared" si="2"/>
        <v>37.7</v>
      </c>
      <c r="E30" s="77">
        <f>E31+E32</f>
        <v>4613</v>
      </c>
      <c r="F30" s="77">
        <f>F31+F32</f>
        <v>1739</v>
      </c>
      <c r="G30" s="104">
        <f t="shared" si="3"/>
        <v>37.7</v>
      </c>
      <c r="H30" s="77">
        <v>0</v>
      </c>
      <c r="I30" s="77">
        <v>0</v>
      </c>
      <c r="J30" s="105">
        <v>0</v>
      </c>
    </row>
    <row r="31" spans="1:10" ht="16.5">
      <c r="A31" s="41" t="s">
        <v>44</v>
      </c>
      <c r="B31" s="76">
        <f t="shared" si="0"/>
        <v>4067</v>
      </c>
      <c r="C31" s="77">
        <f t="shared" si="1"/>
        <v>1509</v>
      </c>
      <c r="D31" s="104">
        <f t="shared" si="2"/>
        <v>37.1</v>
      </c>
      <c r="E31" s="77">
        <v>4067</v>
      </c>
      <c r="F31" s="77">
        <v>1509</v>
      </c>
      <c r="G31" s="104">
        <f t="shared" si="3"/>
        <v>37.1</v>
      </c>
      <c r="H31" s="77">
        <v>0</v>
      </c>
      <c r="I31" s="77">
        <v>0</v>
      </c>
      <c r="J31" s="105">
        <v>0</v>
      </c>
    </row>
    <row r="32" spans="1:10" ht="16.5">
      <c r="A32" s="37" t="s">
        <v>45</v>
      </c>
      <c r="B32" s="79">
        <f t="shared" si="0"/>
        <v>546</v>
      </c>
      <c r="C32" s="80">
        <f t="shared" si="1"/>
        <v>230</v>
      </c>
      <c r="D32" s="107">
        <f t="shared" si="2"/>
        <v>42.12</v>
      </c>
      <c r="E32" s="80">
        <v>546</v>
      </c>
      <c r="F32" s="80">
        <v>230</v>
      </c>
      <c r="G32" s="107">
        <f t="shared" si="3"/>
        <v>42.12</v>
      </c>
      <c r="H32" s="80">
        <v>0</v>
      </c>
      <c r="I32" s="80">
        <v>0</v>
      </c>
      <c r="J32" s="109">
        <v>0</v>
      </c>
    </row>
    <row r="33" spans="1:10" s="25" customFormat="1" ht="14.25">
      <c r="A33" s="26" t="s">
        <v>273</v>
      </c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3" customWidth="1"/>
    <col min="4" max="4" width="10.375" style="3" customWidth="1"/>
    <col min="5" max="5" width="11.375" style="3" customWidth="1"/>
    <col min="6" max="6" width="9.00390625" style="3" customWidth="1"/>
    <col min="7" max="7" width="10.875" style="3" customWidth="1"/>
    <col min="8" max="8" width="11.375" style="3" customWidth="1"/>
    <col min="9" max="9" width="9.00390625" style="3" customWidth="1"/>
    <col min="10" max="10" width="10.50390625" style="3" customWidth="1"/>
    <col min="11" max="11" width="12.375" style="3" customWidth="1"/>
    <col min="12" max="16384" width="9.00390625" style="4" customWidth="1"/>
  </cols>
  <sheetData>
    <row r="1" spans="1:11" s="2" customFormat="1" ht="19.5" customHeight="1">
      <c r="A1" s="163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19.5" customHeight="1">
      <c r="A2" s="1"/>
      <c r="B2" s="168" t="s">
        <v>22</v>
      </c>
      <c r="C2" s="168"/>
      <c r="D2" s="168"/>
      <c r="E2" s="168"/>
      <c r="F2" s="168"/>
      <c r="G2" s="168"/>
      <c r="H2" s="168"/>
      <c r="I2" s="168"/>
      <c r="J2" s="168"/>
      <c r="K2" s="146" t="s">
        <v>276</v>
      </c>
    </row>
    <row r="3" spans="1:11" ht="16.5">
      <c r="A3" s="164" t="s">
        <v>283</v>
      </c>
      <c r="B3" s="165"/>
      <c r="C3" s="150" t="s">
        <v>20</v>
      </c>
      <c r="D3" s="151"/>
      <c r="E3" s="154"/>
      <c r="F3" s="150" t="s">
        <v>1</v>
      </c>
      <c r="G3" s="151"/>
      <c r="H3" s="154"/>
      <c r="I3" s="150" t="s">
        <v>2</v>
      </c>
      <c r="J3" s="151"/>
      <c r="K3" s="151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1" ht="16.5">
      <c r="A5" s="159" t="s">
        <v>16</v>
      </c>
      <c r="B5" s="5" t="s">
        <v>4</v>
      </c>
      <c r="C5" s="110">
        <v>1738303</v>
      </c>
      <c r="D5" s="111">
        <v>780330</v>
      </c>
      <c r="E5" s="112">
        <v>44.89</v>
      </c>
      <c r="F5" s="111">
        <v>1708420</v>
      </c>
      <c r="G5" s="111">
        <v>765475</v>
      </c>
      <c r="H5" s="112">
        <v>44.81</v>
      </c>
      <c r="I5" s="111">
        <v>29883</v>
      </c>
      <c r="J5" s="111">
        <v>14855</v>
      </c>
      <c r="K5" s="112">
        <v>49.71</v>
      </c>
    </row>
    <row r="6" spans="1:11" ht="16.5">
      <c r="A6" s="161"/>
      <c r="B6" s="5" t="s">
        <v>5</v>
      </c>
      <c r="C6" s="113">
        <v>906316</v>
      </c>
      <c r="D6" s="114">
        <v>389445</v>
      </c>
      <c r="E6" s="115">
        <v>42.97</v>
      </c>
      <c r="F6" s="114">
        <v>890029</v>
      </c>
      <c r="G6" s="114">
        <v>381554</v>
      </c>
      <c r="H6" s="115">
        <v>42.87</v>
      </c>
      <c r="I6" s="114">
        <v>16287</v>
      </c>
      <c r="J6" s="114">
        <v>7891</v>
      </c>
      <c r="K6" s="115">
        <v>48.45</v>
      </c>
    </row>
    <row r="7" spans="1:11" ht="16.5">
      <c r="A7" s="162"/>
      <c r="B7" s="5" t="s">
        <v>6</v>
      </c>
      <c r="C7" s="113">
        <v>831987</v>
      </c>
      <c r="D7" s="114">
        <v>390885</v>
      </c>
      <c r="E7" s="115">
        <v>46.98</v>
      </c>
      <c r="F7" s="114">
        <v>818391</v>
      </c>
      <c r="G7" s="114">
        <v>383921</v>
      </c>
      <c r="H7" s="115">
        <v>46.91</v>
      </c>
      <c r="I7" s="114">
        <v>13596</v>
      </c>
      <c r="J7" s="114">
        <v>6964</v>
      </c>
      <c r="K7" s="115">
        <v>51.22</v>
      </c>
    </row>
    <row r="8" spans="1:11" ht="16.5">
      <c r="A8" s="159" t="s">
        <v>7</v>
      </c>
      <c r="B8" s="5" t="s">
        <v>5</v>
      </c>
      <c r="C8" s="113">
        <v>142360</v>
      </c>
      <c r="D8" s="114">
        <v>38421</v>
      </c>
      <c r="E8" s="115">
        <v>26.99</v>
      </c>
      <c r="F8" s="114">
        <v>139372</v>
      </c>
      <c r="G8" s="114">
        <v>37539</v>
      </c>
      <c r="H8" s="115">
        <v>26.93</v>
      </c>
      <c r="I8" s="114">
        <v>2988</v>
      </c>
      <c r="J8" s="114">
        <v>882</v>
      </c>
      <c r="K8" s="115">
        <v>29.52</v>
      </c>
    </row>
    <row r="9" spans="1:11" ht="16.5">
      <c r="A9" s="160"/>
      <c r="B9" s="5" t="s">
        <v>6</v>
      </c>
      <c r="C9" s="113">
        <v>130659</v>
      </c>
      <c r="D9" s="114">
        <v>38121</v>
      </c>
      <c r="E9" s="115">
        <v>29.18</v>
      </c>
      <c r="F9" s="114">
        <v>128110</v>
      </c>
      <c r="G9" s="114">
        <v>37365</v>
      </c>
      <c r="H9" s="115">
        <v>29.17</v>
      </c>
      <c r="I9" s="114">
        <v>2549</v>
      </c>
      <c r="J9" s="114">
        <v>756</v>
      </c>
      <c r="K9" s="115">
        <v>29.66</v>
      </c>
    </row>
    <row r="10" spans="1:11" ht="16.5">
      <c r="A10" s="159" t="s">
        <v>8</v>
      </c>
      <c r="B10" s="5" t="s">
        <v>5</v>
      </c>
      <c r="C10" s="113">
        <v>148162</v>
      </c>
      <c r="D10" s="114">
        <v>49169</v>
      </c>
      <c r="E10" s="115">
        <v>33.19</v>
      </c>
      <c r="F10" s="114">
        <v>145401</v>
      </c>
      <c r="G10" s="114">
        <v>48155</v>
      </c>
      <c r="H10" s="115">
        <v>33.12</v>
      </c>
      <c r="I10" s="114">
        <v>2761</v>
      </c>
      <c r="J10" s="114">
        <v>1014</v>
      </c>
      <c r="K10" s="115">
        <v>36.73</v>
      </c>
    </row>
    <row r="11" spans="1:11" ht="16.5">
      <c r="A11" s="160"/>
      <c r="B11" s="5" t="s">
        <v>6</v>
      </c>
      <c r="C11" s="113">
        <v>135064</v>
      </c>
      <c r="D11" s="114">
        <v>47772</v>
      </c>
      <c r="E11" s="115">
        <v>35.37</v>
      </c>
      <c r="F11" s="114">
        <v>132669</v>
      </c>
      <c r="G11" s="114">
        <v>46888</v>
      </c>
      <c r="H11" s="115">
        <v>35.34</v>
      </c>
      <c r="I11" s="114">
        <v>2395</v>
      </c>
      <c r="J11" s="114">
        <v>884</v>
      </c>
      <c r="K11" s="115">
        <v>36.91</v>
      </c>
    </row>
    <row r="12" spans="1:11" ht="16.5">
      <c r="A12" s="159" t="s">
        <v>9</v>
      </c>
      <c r="B12" s="5" t="s">
        <v>5</v>
      </c>
      <c r="C12" s="113">
        <v>140383</v>
      </c>
      <c r="D12" s="114">
        <v>57124</v>
      </c>
      <c r="E12" s="115">
        <v>40.69</v>
      </c>
      <c r="F12" s="114">
        <v>137821</v>
      </c>
      <c r="G12" s="114">
        <v>55967</v>
      </c>
      <c r="H12" s="115">
        <v>40.61</v>
      </c>
      <c r="I12" s="114">
        <v>2562</v>
      </c>
      <c r="J12" s="114">
        <v>1157</v>
      </c>
      <c r="K12" s="115">
        <v>45.16</v>
      </c>
    </row>
    <row r="13" spans="1:11" ht="16.5">
      <c r="A13" s="160"/>
      <c r="B13" s="5" t="s">
        <v>6</v>
      </c>
      <c r="C13" s="113">
        <v>128973</v>
      </c>
      <c r="D13" s="114">
        <v>56346</v>
      </c>
      <c r="E13" s="115">
        <v>43.69</v>
      </c>
      <c r="F13" s="114">
        <v>126854</v>
      </c>
      <c r="G13" s="114">
        <v>55284</v>
      </c>
      <c r="H13" s="115">
        <v>43.58</v>
      </c>
      <c r="I13" s="114">
        <v>2119</v>
      </c>
      <c r="J13" s="114">
        <v>1062</v>
      </c>
      <c r="K13" s="115">
        <v>50.12</v>
      </c>
    </row>
    <row r="14" spans="1:11" ht="16.5">
      <c r="A14" s="159" t="s">
        <v>10</v>
      </c>
      <c r="B14" s="5" t="s">
        <v>5</v>
      </c>
      <c r="C14" s="113">
        <v>149108</v>
      </c>
      <c r="D14" s="114">
        <v>68691</v>
      </c>
      <c r="E14" s="115">
        <v>46.07</v>
      </c>
      <c r="F14" s="114">
        <v>146414</v>
      </c>
      <c r="G14" s="114">
        <v>67240</v>
      </c>
      <c r="H14" s="115">
        <v>45.92</v>
      </c>
      <c r="I14" s="114">
        <v>2694</v>
      </c>
      <c r="J14" s="114">
        <v>1451</v>
      </c>
      <c r="K14" s="115">
        <v>53.86</v>
      </c>
    </row>
    <row r="15" spans="1:11" ht="16.5">
      <c r="A15" s="160"/>
      <c r="B15" s="5" t="s">
        <v>6</v>
      </c>
      <c r="C15" s="113">
        <v>137108</v>
      </c>
      <c r="D15" s="114">
        <v>68505</v>
      </c>
      <c r="E15" s="115">
        <v>49.96</v>
      </c>
      <c r="F15" s="114">
        <v>134868</v>
      </c>
      <c r="G15" s="114">
        <v>67190</v>
      </c>
      <c r="H15" s="115">
        <v>49.82</v>
      </c>
      <c r="I15" s="114">
        <v>2240</v>
      </c>
      <c r="J15" s="114">
        <v>1315</v>
      </c>
      <c r="K15" s="115">
        <v>58.71</v>
      </c>
    </row>
    <row r="16" spans="1:11" ht="16.5">
      <c r="A16" s="159" t="s">
        <v>11</v>
      </c>
      <c r="B16" s="5" t="s">
        <v>5</v>
      </c>
      <c r="C16" s="113">
        <v>162406</v>
      </c>
      <c r="D16" s="114">
        <v>84065</v>
      </c>
      <c r="E16" s="115">
        <v>51.76</v>
      </c>
      <c r="F16" s="114">
        <v>159743</v>
      </c>
      <c r="G16" s="114">
        <v>82432</v>
      </c>
      <c r="H16" s="115">
        <v>51.6</v>
      </c>
      <c r="I16" s="114">
        <v>2663</v>
      </c>
      <c r="J16" s="114">
        <v>1633</v>
      </c>
      <c r="K16" s="115">
        <v>61.32</v>
      </c>
    </row>
    <row r="17" spans="1:11" ht="16.5">
      <c r="A17" s="160"/>
      <c r="B17" s="5" t="s">
        <v>6</v>
      </c>
      <c r="C17" s="113">
        <v>149110</v>
      </c>
      <c r="D17" s="114">
        <v>85133</v>
      </c>
      <c r="E17" s="115">
        <v>57.09</v>
      </c>
      <c r="F17" s="114">
        <v>146943</v>
      </c>
      <c r="G17" s="114">
        <v>83702</v>
      </c>
      <c r="H17" s="115">
        <v>56.96</v>
      </c>
      <c r="I17" s="114">
        <v>2167</v>
      </c>
      <c r="J17" s="114">
        <v>1431</v>
      </c>
      <c r="K17" s="115">
        <v>66.04</v>
      </c>
    </row>
    <row r="18" spans="1:11" ht="16.5">
      <c r="A18" s="159" t="s">
        <v>12</v>
      </c>
      <c r="B18" s="5" t="s">
        <v>5</v>
      </c>
      <c r="C18" s="113">
        <v>163897</v>
      </c>
      <c r="D18" s="114">
        <v>91975</v>
      </c>
      <c r="E18" s="115">
        <v>56.12</v>
      </c>
      <c r="F18" s="114">
        <v>161278</v>
      </c>
      <c r="G18" s="114">
        <v>90221</v>
      </c>
      <c r="H18" s="115">
        <v>55.94</v>
      </c>
      <c r="I18" s="114">
        <v>2619</v>
      </c>
      <c r="J18" s="114">
        <v>1754</v>
      </c>
      <c r="K18" s="115">
        <v>66.97</v>
      </c>
    </row>
    <row r="19" spans="1:11" ht="16.5">
      <c r="A19" s="160"/>
      <c r="B19" s="5" t="s">
        <v>6</v>
      </c>
      <c r="C19" s="116">
        <v>151073</v>
      </c>
      <c r="D19" s="117">
        <v>95008</v>
      </c>
      <c r="E19" s="118">
        <v>62.89</v>
      </c>
      <c r="F19" s="117">
        <v>148947</v>
      </c>
      <c r="G19" s="117">
        <v>93492</v>
      </c>
      <c r="H19" s="118">
        <v>62.77</v>
      </c>
      <c r="I19" s="117">
        <v>2126</v>
      </c>
      <c r="J19" s="117">
        <v>1516</v>
      </c>
      <c r="K19" s="118">
        <v>71.31</v>
      </c>
    </row>
    <row r="20" ht="16.5" customHeight="1">
      <c r="A20" s="26" t="s">
        <v>273</v>
      </c>
    </row>
  </sheetData>
  <sheetProtection/>
  <mergeCells count="13">
    <mergeCell ref="A14:A15"/>
    <mergeCell ref="A16:A17"/>
    <mergeCell ref="A18:A19"/>
    <mergeCell ref="A5:A7"/>
    <mergeCell ref="A8:A9"/>
    <mergeCell ref="A10:A11"/>
    <mergeCell ref="A12:A13"/>
    <mergeCell ref="A1:K1"/>
    <mergeCell ref="A3:B4"/>
    <mergeCell ref="C3:E3"/>
    <mergeCell ref="F3:H3"/>
    <mergeCell ref="I3:K3"/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9.00390625" style="3" customWidth="1"/>
    <col min="2" max="2" width="8.00390625" style="3" customWidth="1"/>
    <col min="3" max="3" width="7.125" style="3" customWidth="1"/>
    <col min="4" max="4" width="8.25390625" style="3" customWidth="1"/>
    <col min="5" max="5" width="8.375" style="3" customWidth="1"/>
    <col min="6" max="6" width="8.50390625" style="3" customWidth="1"/>
    <col min="7" max="7" width="8.625" style="3" customWidth="1"/>
    <col min="8" max="9" width="6.875" style="3" customWidth="1"/>
    <col min="10" max="10" width="9.125" style="3" customWidth="1"/>
    <col min="11" max="16384" width="9.00390625" style="4" customWidth="1"/>
  </cols>
  <sheetData>
    <row r="1" spans="1:10" ht="18.75" customHeight="1">
      <c r="A1" s="155" t="s">
        <v>17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>
      <c r="A2" s="157" t="s">
        <v>21</v>
      </c>
      <c r="B2" s="157"/>
      <c r="C2" s="157"/>
      <c r="D2" s="157"/>
      <c r="E2" s="157"/>
      <c r="F2" s="157"/>
      <c r="G2" s="157"/>
      <c r="H2" s="157"/>
      <c r="I2" s="158" t="s">
        <v>275</v>
      </c>
      <c r="J2" s="158"/>
    </row>
    <row r="3" spans="1:10" s="7" customFormat="1" ht="16.5">
      <c r="A3" s="152" t="s">
        <v>0</v>
      </c>
      <c r="B3" s="150" t="s">
        <v>14</v>
      </c>
      <c r="C3" s="151"/>
      <c r="D3" s="154"/>
      <c r="E3" s="150" t="s">
        <v>1</v>
      </c>
      <c r="F3" s="151"/>
      <c r="G3" s="154"/>
      <c r="H3" s="150" t="s">
        <v>2</v>
      </c>
      <c r="I3" s="151"/>
      <c r="J3" s="151"/>
    </row>
    <row r="4" spans="1:10" s="6" customFormat="1" ht="21" customHeight="1">
      <c r="A4" s="153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39" t="s">
        <v>20</v>
      </c>
      <c r="B5" s="91">
        <f aca="true" t="shared" si="0" ref="B5:C32">E5+H5</f>
        <v>1663822</v>
      </c>
      <c r="C5" s="92">
        <f t="shared" si="0"/>
        <v>777029</v>
      </c>
      <c r="D5" s="100">
        <f>ROUND(C5/B5*100,2)</f>
        <v>46.7</v>
      </c>
      <c r="E5" s="101">
        <f>E6+E30</f>
        <v>1634030</v>
      </c>
      <c r="F5" s="101">
        <f>F6+F30</f>
        <v>761440</v>
      </c>
      <c r="G5" s="100">
        <f aca="true" t="shared" si="1" ref="G5:G32">ROUND(F5/E5*100,2)</f>
        <v>46.6</v>
      </c>
      <c r="H5" s="101">
        <f>H6+H30</f>
        <v>29792</v>
      </c>
      <c r="I5" s="101">
        <f>I6+I30</f>
        <v>15589</v>
      </c>
      <c r="J5" s="100">
        <f aca="true" t="shared" si="2" ref="J5:J12">ROUND(I5/H5*100,2)</f>
        <v>52.33</v>
      </c>
    </row>
    <row r="6" spans="1:11" ht="16.5">
      <c r="A6" s="141" t="s">
        <v>59</v>
      </c>
      <c r="B6" s="94">
        <f t="shared" si="0"/>
        <v>1659395</v>
      </c>
      <c r="C6" s="95">
        <f t="shared" si="0"/>
        <v>775006</v>
      </c>
      <c r="D6" s="102">
        <f aca="true" t="shared" si="3" ref="D6:D32">ROUND(C6/B6*100,2)</f>
        <v>46.7</v>
      </c>
      <c r="E6" s="103">
        <f>SUM(E7:E29)</f>
        <v>1629603</v>
      </c>
      <c r="F6" s="103">
        <f>SUM(F7:F29)</f>
        <v>759417</v>
      </c>
      <c r="G6" s="102">
        <f t="shared" si="1"/>
        <v>46.6</v>
      </c>
      <c r="H6" s="103">
        <f>SUM(H7:H29)</f>
        <v>29792</v>
      </c>
      <c r="I6" s="103">
        <f>SUM(I7:I29)</f>
        <v>15589</v>
      </c>
      <c r="J6" s="102">
        <f t="shared" si="2"/>
        <v>52.33</v>
      </c>
      <c r="K6" s="9"/>
    </row>
    <row r="7" spans="1:10" ht="16.5">
      <c r="A7" s="142" t="s">
        <v>60</v>
      </c>
      <c r="B7" s="76">
        <f t="shared" si="0"/>
        <v>161932</v>
      </c>
      <c r="C7" s="77">
        <f t="shared" si="0"/>
        <v>84393</v>
      </c>
      <c r="D7" s="104">
        <f t="shared" si="3"/>
        <v>52.12</v>
      </c>
      <c r="E7" s="52">
        <v>151706</v>
      </c>
      <c r="F7" s="52">
        <v>79471</v>
      </c>
      <c r="G7" s="104">
        <f t="shared" si="1"/>
        <v>52.38</v>
      </c>
      <c r="H7" s="52">
        <v>10226</v>
      </c>
      <c r="I7" s="52">
        <v>4922</v>
      </c>
      <c r="J7" s="104">
        <f t="shared" si="2"/>
        <v>48.13</v>
      </c>
    </row>
    <row r="8" spans="1:10" ht="16.5">
      <c r="A8" s="142" t="s">
        <v>61</v>
      </c>
      <c r="B8" s="76">
        <f t="shared" si="0"/>
        <v>105816</v>
      </c>
      <c r="C8" s="77">
        <f t="shared" si="0"/>
        <v>52360</v>
      </c>
      <c r="D8" s="104">
        <f t="shared" si="3"/>
        <v>49.48</v>
      </c>
      <c r="E8" s="52">
        <v>105269</v>
      </c>
      <c r="F8" s="52">
        <v>52053</v>
      </c>
      <c r="G8" s="104">
        <f t="shared" si="1"/>
        <v>49.45</v>
      </c>
      <c r="H8" s="52">
        <v>547</v>
      </c>
      <c r="I8" s="52">
        <v>307</v>
      </c>
      <c r="J8" s="104">
        <f t="shared" si="2"/>
        <v>56.12</v>
      </c>
    </row>
    <row r="9" spans="1:10" ht="16.5">
      <c r="A9" s="142" t="s">
        <v>62</v>
      </c>
      <c r="B9" s="76">
        <f t="shared" si="0"/>
        <v>269664</v>
      </c>
      <c r="C9" s="77">
        <f t="shared" si="0"/>
        <v>139304</v>
      </c>
      <c r="D9" s="104">
        <f t="shared" si="3"/>
        <v>51.66</v>
      </c>
      <c r="E9" s="52">
        <v>263505</v>
      </c>
      <c r="F9" s="52">
        <v>135858</v>
      </c>
      <c r="G9" s="104">
        <f t="shared" si="1"/>
        <v>51.56</v>
      </c>
      <c r="H9" s="52">
        <v>6159</v>
      </c>
      <c r="I9" s="52">
        <v>3446</v>
      </c>
      <c r="J9" s="104">
        <f t="shared" si="2"/>
        <v>55.95</v>
      </c>
    </row>
    <row r="10" spans="1:10" ht="16.5">
      <c r="A10" s="142" t="s">
        <v>63</v>
      </c>
      <c r="B10" s="76">
        <f t="shared" si="0"/>
        <v>33103</v>
      </c>
      <c r="C10" s="77">
        <f t="shared" si="0"/>
        <v>13439</v>
      </c>
      <c r="D10" s="104">
        <f t="shared" si="3"/>
        <v>40.6</v>
      </c>
      <c r="E10" s="52">
        <v>32972</v>
      </c>
      <c r="F10" s="52">
        <v>13402</v>
      </c>
      <c r="G10" s="104">
        <f t="shared" si="1"/>
        <v>40.65</v>
      </c>
      <c r="H10" s="52">
        <v>131</v>
      </c>
      <c r="I10" s="52">
        <v>37</v>
      </c>
      <c r="J10" s="104">
        <f t="shared" si="2"/>
        <v>28.24</v>
      </c>
    </row>
    <row r="11" spans="1:10" ht="16.5">
      <c r="A11" s="142" t="s">
        <v>64</v>
      </c>
      <c r="B11" s="76">
        <f t="shared" si="0"/>
        <v>167304</v>
      </c>
      <c r="C11" s="77">
        <f t="shared" si="0"/>
        <v>74914</v>
      </c>
      <c r="D11" s="104">
        <f t="shared" si="3"/>
        <v>44.78</v>
      </c>
      <c r="E11" s="52">
        <v>166855</v>
      </c>
      <c r="F11" s="52">
        <v>74703</v>
      </c>
      <c r="G11" s="104">
        <f t="shared" si="1"/>
        <v>44.77</v>
      </c>
      <c r="H11" s="52">
        <v>449</v>
      </c>
      <c r="I11" s="52">
        <v>211</v>
      </c>
      <c r="J11" s="104">
        <f t="shared" si="2"/>
        <v>46.99</v>
      </c>
    </row>
    <row r="12" spans="1:10" ht="16.5">
      <c r="A12" s="142" t="s">
        <v>65</v>
      </c>
      <c r="B12" s="76">
        <f t="shared" si="0"/>
        <v>41249</v>
      </c>
      <c r="C12" s="77">
        <f t="shared" si="0"/>
        <v>17005</v>
      </c>
      <c r="D12" s="104">
        <f t="shared" si="3"/>
        <v>41.23</v>
      </c>
      <c r="E12" s="52">
        <v>40566</v>
      </c>
      <c r="F12" s="52">
        <v>16659</v>
      </c>
      <c r="G12" s="104">
        <f t="shared" si="1"/>
        <v>41.07</v>
      </c>
      <c r="H12" s="52">
        <v>683</v>
      </c>
      <c r="I12" s="52">
        <v>346</v>
      </c>
      <c r="J12" s="104">
        <f t="shared" si="2"/>
        <v>50.66</v>
      </c>
    </row>
    <row r="13" spans="1:10" ht="16.5">
      <c r="A13" s="142" t="s">
        <v>66</v>
      </c>
      <c r="B13" s="76">
        <f t="shared" si="0"/>
        <v>40025</v>
      </c>
      <c r="C13" s="77">
        <f t="shared" si="0"/>
        <v>15819</v>
      </c>
      <c r="D13" s="104">
        <f t="shared" si="3"/>
        <v>39.52</v>
      </c>
      <c r="E13" s="52">
        <v>40025</v>
      </c>
      <c r="F13" s="52">
        <v>15819</v>
      </c>
      <c r="G13" s="104">
        <f t="shared" si="1"/>
        <v>39.52</v>
      </c>
      <c r="H13" s="52">
        <v>0</v>
      </c>
      <c r="I13" s="52">
        <v>0</v>
      </c>
      <c r="J13" s="105">
        <v>0</v>
      </c>
    </row>
    <row r="14" spans="1:10" ht="16.5">
      <c r="A14" s="142" t="s">
        <v>67</v>
      </c>
      <c r="B14" s="76">
        <f t="shared" si="0"/>
        <v>124111</v>
      </c>
      <c r="C14" s="77">
        <f t="shared" si="0"/>
        <v>60702</v>
      </c>
      <c r="D14" s="104">
        <f t="shared" si="3"/>
        <v>48.91</v>
      </c>
      <c r="E14" s="52">
        <v>123225</v>
      </c>
      <c r="F14" s="52">
        <v>60279</v>
      </c>
      <c r="G14" s="104">
        <f t="shared" si="1"/>
        <v>48.92</v>
      </c>
      <c r="H14" s="52">
        <v>886</v>
      </c>
      <c r="I14" s="52">
        <v>423</v>
      </c>
      <c r="J14" s="104">
        <f>ROUND(I14/H14*100,2)</f>
        <v>47.74</v>
      </c>
    </row>
    <row r="15" spans="1:10" ht="16.5">
      <c r="A15" s="142" t="s">
        <v>68</v>
      </c>
      <c r="B15" s="76">
        <f t="shared" si="0"/>
        <v>97882</v>
      </c>
      <c r="C15" s="77">
        <f t="shared" si="0"/>
        <v>48451</v>
      </c>
      <c r="D15" s="104">
        <f t="shared" si="3"/>
        <v>49.5</v>
      </c>
      <c r="E15" s="52">
        <v>97882</v>
      </c>
      <c r="F15" s="52">
        <v>48451</v>
      </c>
      <c r="G15" s="104">
        <f t="shared" si="1"/>
        <v>49.5</v>
      </c>
      <c r="H15" s="52">
        <v>0</v>
      </c>
      <c r="I15" s="52">
        <v>0</v>
      </c>
      <c r="J15" s="105">
        <v>0</v>
      </c>
    </row>
    <row r="16" spans="1:10" ht="16.5">
      <c r="A16" s="142" t="s">
        <v>69</v>
      </c>
      <c r="B16" s="106">
        <f t="shared" si="0"/>
        <v>38022</v>
      </c>
      <c r="C16" s="95">
        <f t="shared" si="0"/>
        <v>15466</v>
      </c>
      <c r="D16" s="102">
        <f t="shared" si="3"/>
        <v>40.68</v>
      </c>
      <c r="E16" s="103">
        <v>36920</v>
      </c>
      <c r="F16" s="103">
        <v>14891</v>
      </c>
      <c r="G16" s="102">
        <f t="shared" si="1"/>
        <v>40.33</v>
      </c>
      <c r="H16" s="103">
        <f>945+109+48</f>
        <v>1102</v>
      </c>
      <c r="I16" s="103">
        <f>527+48</f>
        <v>575</v>
      </c>
      <c r="J16" s="102">
        <f>ROUND(I16/H16*100,2)</f>
        <v>52.18</v>
      </c>
    </row>
    <row r="17" spans="1:10" ht="16.5">
      <c r="A17" s="142" t="s">
        <v>70</v>
      </c>
      <c r="B17" s="76">
        <f t="shared" si="0"/>
        <v>50641</v>
      </c>
      <c r="C17" s="77">
        <f t="shared" si="0"/>
        <v>19982</v>
      </c>
      <c r="D17" s="104">
        <f t="shared" si="3"/>
        <v>39.46</v>
      </c>
      <c r="E17" s="52">
        <v>49824</v>
      </c>
      <c r="F17" s="52">
        <v>19499</v>
      </c>
      <c r="G17" s="104">
        <f t="shared" si="1"/>
        <v>39.14</v>
      </c>
      <c r="H17" s="52">
        <v>817</v>
      </c>
      <c r="I17" s="52">
        <v>483</v>
      </c>
      <c r="J17" s="104">
        <f>ROUND(I17/H17*100,2)</f>
        <v>59.12</v>
      </c>
    </row>
    <row r="18" spans="1:10" ht="16.5">
      <c r="A18" s="142" t="s">
        <v>71</v>
      </c>
      <c r="B18" s="76">
        <f t="shared" si="0"/>
        <v>35810</v>
      </c>
      <c r="C18" s="77">
        <f t="shared" si="0"/>
        <v>13618</v>
      </c>
      <c r="D18" s="104">
        <f t="shared" si="3"/>
        <v>38.03</v>
      </c>
      <c r="E18" s="52">
        <v>35810</v>
      </c>
      <c r="F18" s="52">
        <v>13618</v>
      </c>
      <c r="G18" s="104">
        <f t="shared" si="1"/>
        <v>38.03</v>
      </c>
      <c r="H18" s="52">
        <v>0</v>
      </c>
      <c r="I18" s="52">
        <v>0</v>
      </c>
      <c r="J18" s="105">
        <v>0</v>
      </c>
    </row>
    <row r="19" spans="1:10" ht="16.5">
      <c r="A19" s="142" t="s">
        <v>72</v>
      </c>
      <c r="B19" s="76">
        <f t="shared" si="0"/>
        <v>73006</v>
      </c>
      <c r="C19" s="77">
        <f t="shared" si="0"/>
        <v>33684</v>
      </c>
      <c r="D19" s="104">
        <f t="shared" si="3"/>
        <v>46.14</v>
      </c>
      <c r="E19" s="52">
        <v>73006</v>
      </c>
      <c r="F19" s="52">
        <v>33684</v>
      </c>
      <c r="G19" s="104">
        <f t="shared" si="1"/>
        <v>46.14</v>
      </c>
      <c r="H19" s="52">
        <v>0</v>
      </c>
      <c r="I19" s="52">
        <v>0</v>
      </c>
      <c r="J19" s="105">
        <v>0</v>
      </c>
    </row>
    <row r="20" spans="1:10" ht="16.5">
      <c r="A20" s="142" t="s">
        <v>73</v>
      </c>
      <c r="B20" s="76">
        <f t="shared" si="0"/>
        <v>84308</v>
      </c>
      <c r="C20" s="77">
        <f t="shared" si="0"/>
        <v>35795</v>
      </c>
      <c r="D20" s="104">
        <f t="shared" si="3"/>
        <v>42.46</v>
      </c>
      <c r="E20" s="52">
        <v>84073</v>
      </c>
      <c r="F20" s="52">
        <v>35645</v>
      </c>
      <c r="G20" s="104">
        <f t="shared" si="1"/>
        <v>42.4</v>
      </c>
      <c r="H20" s="52">
        <v>235</v>
      </c>
      <c r="I20" s="52">
        <v>150</v>
      </c>
      <c r="J20" s="104">
        <f>ROUND(I20/H20*100,2)</f>
        <v>63.83</v>
      </c>
    </row>
    <row r="21" spans="1:10" ht="16.5">
      <c r="A21" s="142" t="s">
        <v>74</v>
      </c>
      <c r="B21" s="76">
        <f t="shared" si="0"/>
        <v>61279</v>
      </c>
      <c r="C21" s="77">
        <f t="shared" si="0"/>
        <v>20972</v>
      </c>
      <c r="D21" s="104">
        <f t="shared" si="3"/>
        <v>34.22</v>
      </c>
      <c r="E21" s="52">
        <v>61279</v>
      </c>
      <c r="F21" s="52">
        <v>20972</v>
      </c>
      <c r="G21" s="104">
        <f t="shared" si="1"/>
        <v>34.22</v>
      </c>
      <c r="H21" s="52">
        <v>0</v>
      </c>
      <c r="I21" s="52">
        <v>0</v>
      </c>
      <c r="J21" s="105">
        <v>0</v>
      </c>
    </row>
    <row r="22" spans="1:10" ht="16.5">
      <c r="A22" s="142" t="s">
        <v>105</v>
      </c>
      <c r="B22" s="76">
        <f t="shared" si="0"/>
        <v>16231</v>
      </c>
      <c r="C22" s="77">
        <f t="shared" si="0"/>
        <v>4597</v>
      </c>
      <c r="D22" s="104">
        <f t="shared" si="3"/>
        <v>28.32</v>
      </c>
      <c r="E22" s="52">
        <v>16231</v>
      </c>
      <c r="F22" s="52">
        <v>4597</v>
      </c>
      <c r="G22" s="104">
        <f t="shared" si="1"/>
        <v>28.32</v>
      </c>
      <c r="H22" s="52">
        <v>0</v>
      </c>
      <c r="I22" s="52">
        <v>0</v>
      </c>
      <c r="J22" s="105">
        <v>0</v>
      </c>
    </row>
    <row r="23" spans="1:10" ht="16.5">
      <c r="A23" s="142" t="s">
        <v>75</v>
      </c>
      <c r="B23" s="76">
        <f t="shared" si="0"/>
        <v>23883</v>
      </c>
      <c r="C23" s="77">
        <f t="shared" si="0"/>
        <v>7970</v>
      </c>
      <c r="D23" s="104">
        <f t="shared" si="3"/>
        <v>33.37</v>
      </c>
      <c r="E23" s="52">
        <v>22796</v>
      </c>
      <c r="F23" s="52">
        <v>7477</v>
      </c>
      <c r="G23" s="104">
        <f t="shared" si="1"/>
        <v>32.8</v>
      </c>
      <c r="H23" s="52">
        <v>1087</v>
      </c>
      <c r="I23" s="52">
        <v>493</v>
      </c>
      <c r="J23" s="104">
        <f>ROUND(I23/H23*100,2)</f>
        <v>45.35</v>
      </c>
    </row>
    <row r="24" spans="1:10" ht="16.5">
      <c r="A24" s="142" t="s">
        <v>76</v>
      </c>
      <c r="B24" s="76">
        <f t="shared" si="0"/>
        <v>5799</v>
      </c>
      <c r="C24" s="77">
        <f t="shared" si="0"/>
        <v>2234</v>
      </c>
      <c r="D24" s="104">
        <f t="shared" si="3"/>
        <v>38.52</v>
      </c>
      <c r="E24" s="52">
        <v>5799</v>
      </c>
      <c r="F24" s="52">
        <v>2234</v>
      </c>
      <c r="G24" s="104">
        <f t="shared" si="1"/>
        <v>38.52</v>
      </c>
      <c r="H24" s="52">
        <v>0</v>
      </c>
      <c r="I24" s="52">
        <v>0</v>
      </c>
      <c r="J24" s="105">
        <v>0</v>
      </c>
    </row>
    <row r="25" spans="1:10" ht="16.5">
      <c r="A25" s="142" t="s">
        <v>77</v>
      </c>
      <c r="B25" s="76">
        <f t="shared" si="0"/>
        <v>26687</v>
      </c>
      <c r="C25" s="77">
        <f t="shared" si="0"/>
        <v>12637</v>
      </c>
      <c r="D25" s="104">
        <f t="shared" si="3"/>
        <v>47.35</v>
      </c>
      <c r="E25" s="52">
        <v>25653</v>
      </c>
      <c r="F25" s="52">
        <v>12002</v>
      </c>
      <c r="G25" s="104">
        <f t="shared" si="1"/>
        <v>46.79</v>
      </c>
      <c r="H25" s="52">
        <v>1034</v>
      </c>
      <c r="I25" s="52">
        <v>635</v>
      </c>
      <c r="J25" s="104">
        <f>ROUND(I25/H25*100,2)</f>
        <v>61.41</v>
      </c>
    </row>
    <row r="26" spans="1:10" ht="16.5">
      <c r="A26" s="142" t="s">
        <v>78</v>
      </c>
      <c r="B26" s="76">
        <f t="shared" si="0"/>
        <v>33953</v>
      </c>
      <c r="C26" s="77">
        <f t="shared" si="0"/>
        <v>15713</v>
      </c>
      <c r="D26" s="104">
        <f t="shared" si="3"/>
        <v>46.28</v>
      </c>
      <c r="E26" s="52">
        <v>32860</v>
      </c>
      <c r="F26" s="52">
        <v>15055</v>
      </c>
      <c r="G26" s="104">
        <f t="shared" si="1"/>
        <v>45.82</v>
      </c>
      <c r="H26" s="52">
        <v>1093</v>
      </c>
      <c r="I26" s="52">
        <v>658</v>
      </c>
      <c r="J26" s="104">
        <f>ROUND(I26/H26*100,2)</f>
        <v>60.2</v>
      </c>
    </row>
    <row r="27" spans="1:10" ht="16.5">
      <c r="A27" s="142" t="s">
        <v>79</v>
      </c>
      <c r="B27" s="76">
        <f t="shared" si="0"/>
        <v>90631</v>
      </c>
      <c r="C27" s="77">
        <f t="shared" si="0"/>
        <v>46762</v>
      </c>
      <c r="D27" s="104">
        <f t="shared" si="3"/>
        <v>51.6</v>
      </c>
      <c r="E27" s="52">
        <v>87010</v>
      </c>
      <c r="F27" s="52">
        <v>44805</v>
      </c>
      <c r="G27" s="104">
        <f t="shared" si="1"/>
        <v>51.49</v>
      </c>
      <c r="H27" s="52">
        <v>3621</v>
      </c>
      <c r="I27" s="52">
        <v>1957</v>
      </c>
      <c r="J27" s="104">
        <f>ROUND(I27/H27*100,2)</f>
        <v>54.05</v>
      </c>
    </row>
    <row r="28" spans="1:10" ht="16.5">
      <c r="A28" s="142" t="s">
        <v>80</v>
      </c>
      <c r="B28" s="76">
        <f t="shared" si="0"/>
        <v>23171</v>
      </c>
      <c r="C28" s="77">
        <f t="shared" si="0"/>
        <v>12100</v>
      </c>
      <c r="D28" s="104">
        <f t="shared" si="3"/>
        <v>52.22</v>
      </c>
      <c r="E28" s="52">
        <v>23171</v>
      </c>
      <c r="F28" s="52">
        <v>12100</v>
      </c>
      <c r="G28" s="104">
        <f t="shared" si="1"/>
        <v>52.22</v>
      </c>
      <c r="H28" s="52">
        <v>0</v>
      </c>
      <c r="I28" s="52">
        <v>0</v>
      </c>
      <c r="J28" s="105">
        <v>0</v>
      </c>
    </row>
    <row r="29" spans="1:10" ht="16.5">
      <c r="A29" s="142" t="s">
        <v>81</v>
      </c>
      <c r="B29" s="76">
        <f t="shared" si="0"/>
        <v>54888</v>
      </c>
      <c r="C29" s="77">
        <f t="shared" si="0"/>
        <v>27089</v>
      </c>
      <c r="D29" s="104">
        <f t="shared" si="3"/>
        <v>49.35</v>
      </c>
      <c r="E29" s="52">
        <v>53166</v>
      </c>
      <c r="F29" s="52">
        <v>26143</v>
      </c>
      <c r="G29" s="104">
        <f t="shared" si="1"/>
        <v>49.17</v>
      </c>
      <c r="H29" s="52">
        <v>1722</v>
      </c>
      <c r="I29" s="52">
        <v>946</v>
      </c>
      <c r="J29" s="104">
        <f>ROUND(I29/H29*100,2)</f>
        <v>54.94</v>
      </c>
    </row>
    <row r="30" spans="1:10" ht="16.5">
      <c r="A30" s="42" t="s">
        <v>19</v>
      </c>
      <c r="B30" s="76">
        <f t="shared" si="0"/>
        <v>4427</v>
      </c>
      <c r="C30" s="77">
        <f t="shared" si="0"/>
        <v>2023</v>
      </c>
      <c r="D30" s="104">
        <f t="shared" si="3"/>
        <v>45.7</v>
      </c>
      <c r="E30" s="52">
        <f>E31+E32</f>
        <v>4427</v>
      </c>
      <c r="F30" s="52">
        <f>F31+F32</f>
        <v>2023</v>
      </c>
      <c r="G30" s="104">
        <f t="shared" si="1"/>
        <v>45.7</v>
      </c>
      <c r="H30" s="52">
        <v>0</v>
      </c>
      <c r="I30" s="52">
        <v>0</v>
      </c>
      <c r="J30" s="105">
        <v>0</v>
      </c>
    </row>
    <row r="31" spans="1:10" ht="16.5">
      <c r="A31" s="41" t="s">
        <v>44</v>
      </c>
      <c r="B31" s="76">
        <f t="shared" si="0"/>
        <v>3895</v>
      </c>
      <c r="C31" s="77">
        <f t="shared" si="0"/>
        <v>1814</v>
      </c>
      <c r="D31" s="104">
        <f t="shared" si="3"/>
        <v>46.57</v>
      </c>
      <c r="E31" s="52">
        <v>3895</v>
      </c>
      <c r="F31" s="52">
        <v>1814</v>
      </c>
      <c r="G31" s="104">
        <f t="shared" si="1"/>
        <v>46.57</v>
      </c>
      <c r="H31" s="52">
        <v>0</v>
      </c>
      <c r="I31" s="52">
        <v>0</v>
      </c>
      <c r="J31" s="105">
        <v>0</v>
      </c>
    </row>
    <row r="32" spans="1:10" ht="16.5">
      <c r="A32" s="37" t="s">
        <v>45</v>
      </c>
      <c r="B32" s="79">
        <f t="shared" si="0"/>
        <v>532</v>
      </c>
      <c r="C32" s="80">
        <f t="shared" si="0"/>
        <v>209</v>
      </c>
      <c r="D32" s="107">
        <f t="shared" si="3"/>
        <v>39.29</v>
      </c>
      <c r="E32" s="108">
        <v>532</v>
      </c>
      <c r="F32" s="108">
        <v>209</v>
      </c>
      <c r="G32" s="107">
        <f t="shared" si="1"/>
        <v>39.29</v>
      </c>
      <c r="H32" s="108">
        <v>0</v>
      </c>
      <c r="I32" s="108">
        <v>0</v>
      </c>
      <c r="J32" s="109">
        <v>0</v>
      </c>
    </row>
    <row r="33" spans="1:10" s="25" customFormat="1" ht="14.25">
      <c r="A33" s="26" t="s">
        <v>273</v>
      </c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6.5"/>
  <cols>
    <col min="1" max="3" width="9.00390625" style="3" customWidth="1"/>
    <col min="4" max="4" width="10.375" style="3" customWidth="1"/>
    <col min="5" max="5" width="11.375" style="3" customWidth="1"/>
    <col min="6" max="6" width="9.00390625" style="3" customWidth="1"/>
    <col min="7" max="7" width="10.875" style="3" customWidth="1"/>
    <col min="8" max="8" width="11.375" style="3" customWidth="1"/>
    <col min="9" max="9" width="9.00390625" style="3" customWidth="1"/>
    <col min="10" max="10" width="10.50390625" style="3" customWidth="1"/>
    <col min="11" max="11" width="12.375" style="3" customWidth="1"/>
    <col min="12" max="16384" width="9.00390625" style="4" customWidth="1"/>
  </cols>
  <sheetData>
    <row r="1" spans="1:11" s="2" customFormat="1" ht="19.5" customHeight="1">
      <c r="A1" s="163" t="s">
        <v>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2" customFormat="1" ht="19.5" customHeight="1">
      <c r="A2" s="1"/>
      <c r="B2" s="168" t="s">
        <v>47</v>
      </c>
      <c r="C2" s="168"/>
      <c r="D2" s="168"/>
      <c r="E2" s="168"/>
      <c r="F2" s="168"/>
      <c r="G2" s="168"/>
      <c r="H2" s="168"/>
      <c r="I2" s="168"/>
      <c r="J2" s="168"/>
      <c r="K2" s="146" t="s">
        <v>276</v>
      </c>
    </row>
    <row r="3" spans="1:11" ht="16.5">
      <c r="A3" s="164" t="s">
        <v>283</v>
      </c>
      <c r="B3" s="165"/>
      <c r="C3" s="150" t="s">
        <v>20</v>
      </c>
      <c r="D3" s="151"/>
      <c r="E3" s="154"/>
      <c r="F3" s="150" t="s">
        <v>1</v>
      </c>
      <c r="G3" s="151"/>
      <c r="H3" s="154"/>
      <c r="I3" s="150" t="s">
        <v>2</v>
      </c>
      <c r="J3" s="151"/>
      <c r="K3" s="151"/>
    </row>
    <row r="4" spans="1:11" ht="16.5">
      <c r="A4" s="166"/>
      <c r="B4" s="167"/>
      <c r="C4" s="14" t="s">
        <v>271</v>
      </c>
      <c r="D4" s="14" t="s">
        <v>3</v>
      </c>
      <c r="E4" s="14" t="s">
        <v>272</v>
      </c>
      <c r="F4" s="14" t="s">
        <v>271</v>
      </c>
      <c r="G4" s="14" t="s">
        <v>3</v>
      </c>
      <c r="H4" s="14" t="s">
        <v>272</v>
      </c>
      <c r="I4" s="14" t="s">
        <v>271</v>
      </c>
      <c r="J4" s="14" t="s">
        <v>3</v>
      </c>
      <c r="K4" s="12" t="s">
        <v>272</v>
      </c>
    </row>
    <row r="5" spans="1:11" ht="16.5">
      <c r="A5" s="173" t="s">
        <v>14</v>
      </c>
      <c r="B5" s="8" t="s">
        <v>4</v>
      </c>
      <c r="C5" s="64">
        <v>1663822</v>
      </c>
      <c r="D5" s="65">
        <v>777029</v>
      </c>
      <c r="E5" s="66">
        <v>46.7</v>
      </c>
      <c r="F5" s="65">
        <v>1634030</v>
      </c>
      <c r="G5" s="65">
        <v>761440</v>
      </c>
      <c r="H5" s="66">
        <v>46.6</v>
      </c>
      <c r="I5" s="65">
        <v>29792</v>
      </c>
      <c r="J5" s="65">
        <v>15589</v>
      </c>
      <c r="K5" s="66">
        <v>52.33</v>
      </c>
    </row>
    <row r="6" spans="1:11" ht="16.5">
      <c r="A6" s="174"/>
      <c r="B6" s="8" t="s">
        <v>5</v>
      </c>
      <c r="C6" s="67">
        <v>867880</v>
      </c>
      <c r="D6" s="68">
        <v>390344</v>
      </c>
      <c r="E6" s="69">
        <v>44.98</v>
      </c>
      <c r="F6" s="68">
        <v>851715</v>
      </c>
      <c r="G6" s="68">
        <v>382146</v>
      </c>
      <c r="H6" s="69">
        <v>44.87</v>
      </c>
      <c r="I6" s="68">
        <v>16165</v>
      </c>
      <c r="J6" s="68">
        <v>8198</v>
      </c>
      <c r="K6" s="69">
        <v>50.71</v>
      </c>
    </row>
    <row r="7" spans="1:11" ht="16.5">
      <c r="A7" s="175"/>
      <c r="B7" s="8" t="s">
        <v>6</v>
      </c>
      <c r="C7" s="67">
        <v>795942</v>
      </c>
      <c r="D7" s="68">
        <v>386685</v>
      </c>
      <c r="E7" s="69">
        <v>48.58</v>
      </c>
      <c r="F7" s="68">
        <v>782315</v>
      </c>
      <c r="G7" s="68">
        <v>379294</v>
      </c>
      <c r="H7" s="69">
        <v>48.48</v>
      </c>
      <c r="I7" s="68">
        <v>13627</v>
      </c>
      <c r="J7" s="68">
        <v>7391</v>
      </c>
      <c r="K7" s="69">
        <v>54.24</v>
      </c>
    </row>
    <row r="8" spans="1:11" ht="16.5">
      <c r="A8" s="171" t="s">
        <v>7</v>
      </c>
      <c r="B8" s="8" t="s">
        <v>5</v>
      </c>
      <c r="C8" s="67">
        <v>125782</v>
      </c>
      <c r="D8" s="68">
        <v>34646</v>
      </c>
      <c r="E8" s="69">
        <v>27.54</v>
      </c>
      <c r="F8" s="68">
        <v>123056</v>
      </c>
      <c r="G8" s="68">
        <v>33829</v>
      </c>
      <c r="H8" s="69">
        <v>27.49</v>
      </c>
      <c r="I8" s="68">
        <v>2726</v>
      </c>
      <c r="J8" s="68">
        <v>817</v>
      </c>
      <c r="K8" s="69">
        <v>29.97</v>
      </c>
    </row>
    <row r="9" spans="1:11" ht="16.5">
      <c r="A9" s="172"/>
      <c r="B9" s="8" t="s">
        <v>6</v>
      </c>
      <c r="C9" s="67">
        <v>115126</v>
      </c>
      <c r="D9" s="68">
        <v>33976</v>
      </c>
      <c r="E9" s="69">
        <v>29.51</v>
      </c>
      <c r="F9" s="68">
        <v>112761</v>
      </c>
      <c r="G9" s="68">
        <v>33213</v>
      </c>
      <c r="H9" s="69">
        <v>29.45</v>
      </c>
      <c r="I9" s="68">
        <v>2365</v>
      </c>
      <c r="J9" s="68">
        <v>763</v>
      </c>
      <c r="K9" s="69">
        <v>32.26</v>
      </c>
    </row>
    <row r="10" spans="1:11" ht="16.5">
      <c r="A10" s="171" t="s">
        <v>8</v>
      </c>
      <c r="B10" s="8" t="s">
        <v>5</v>
      </c>
      <c r="C10" s="67">
        <v>142341</v>
      </c>
      <c r="D10" s="68">
        <v>49904</v>
      </c>
      <c r="E10" s="69">
        <v>35.06</v>
      </c>
      <c r="F10" s="68">
        <v>139450</v>
      </c>
      <c r="G10" s="68">
        <v>48784</v>
      </c>
      <c r="H10" s="69">
        <v>34.98</v>
      </c>
      <c r="I10" s="68">
        <v>2891</v>
      </c>
      <c r="J10" s="68">
        <v>1120</v>
      </c>
      <c r="K10" s="69">
        <v>38.74</v>
      </c>
    </row>
    <row r="11" spans="1:11" ht="16.5">
      <c r="A11" s="172"/>
      <c r="B11" s="8" t="s">
        <v>6</v>
      </c>
      <c r="C11" s="67">
        <v>130687</v>
      </c>
      <c r="D11" s="68">
        <v>48251</v>
      </c>
      <c r="E11" s="69">
        <v>36.92</v>
      </c>
      <c r="F11" s="68">
        <v>128207</v>
      </c>
      <c r="G11" s="68">
        <v>47179</v>
      </c>
      <c r="H11" s="69">
        <v>36.8</v>
      </c>
      <c r="I11" s="68">
        <v>2480</v>
      </c>
      <c r="J11" s="68">
        <v>1072</v>
      </c>
      <c r="K11" s="69">
        <v>43.23</v>
      </c>
    </row>
    <row r="12" spans="1:11" ht="16.5">
      <c r="A12" s="171" t="s">
        <v>9</v>
      </c>
      <c r="B12" s="8" t="s">
        <v>5</v>
      </c>
      <c r="C12" s="67">
        <v>148308</v>
      </c>
      <c r="D12" s="68">
        <v>62421</v>
      </c>
      <c r="E12" s="69">
        <v>42.09</v>
      </c>
      <c r="F12" s="68">
        <v>145604</v>
      </c>
      <c r="G12" s="68">
        <v>61085</v>
      </c>
      <c r="H12" s="69">
        <v>41.95</v>
      </c>
      <c r="I12" s="68">
        <v>2704</v>
      </c>
      <c r="J12" s="68">
        <v>1336</v>
      </c>
      <c r="K12" s="69">
        <v>49.41</v>
      </c>
    </row>
    <row r="13" spans="1:11" ht="16.5">
      <c r="A13" s="172"/>
      <c r="B13" s="8" t="s">
        <v>6</v>
      </c>
      <c r="C13" s="67">
        <v>135085</v>
      </c>
      <c r="D13" s="68">
        <v>59975</v>
      </c>
      <c r="E13" s="69">
        <v>44.4</v>
      </c>
      <c r="F13" s="68">
        <v>132789</v>
      </c>
      <c r="G13" s="68">
        <v>58764</v>
      </c>
      <c r="H13" s="69">
        <v>44.25</v>
      </c>
      <c r="I13" s="68">
        <v>2296</v>
      </c>
      <c r="J13" s="68">
        <v>1211</v>
      </c>
      <c r="K13" s="69">
        <v>52.74</v>
      </c>
    </row>
    <row r="14" spans="1:11" ht="16.5">
      <c r="A14" s="171" t="s">
        <v>10</v>
      </c>
      <c r="B14" s="8" t="s">
        <v>5</v>
      </c>
      <c r="C14" s="67">
        <v>140347</v>
      </c>
      <c r="D14" s="68">
        <v>67931</v>
      </c>
      <c r="E14" s="69">
        <v>48.4</v>
      </c>
      <c r="F14" s="68">
        <v>137761</v>
      </c>
      <c r="G14" s="68">
        <v>66490</v>
      </c>
      <c r="H14" s="69">
        <v>48.26</v>
      </c>
      <c r="I14" s="68">
        <v>2586</v>
      </c>
      <c r="J14" s="68">
        <v>1441</v>
      </c>
      <c r="K14" s="69">
        <v>55.72</v>
      </c>
    </row>
    <row r="15" spans="1:11" ht="16.5">
      <c r="A15" s="172"/>
      <c r="B15" s="8" t="s">
        <v>6</v>
      </c>
      <c r="C15" s="67">
        <v>129092</v>
      </c>
      <c r="D15" s="68">
        <v>67162</v>
      </c>
      <c r="E15" s="69">
        <v>52.03</v>
      </c>
      <c r="F15" s="68">
        <v>126935</v>
      </c>
      <c r="G15" s="68">
        <v>65862</v>
      </c>
      <c r="H15" s="69">
        <v>51.89</v>
      </c>
      <c r="I15" s="68">
        <v>2157</v>
      </c>
      <c r="J15" s="68">
        <v>1300</v>
      </c>
      <c r="K15" s="69">
        <v>60.27</v>
      </c>
    </row>
    <row r="16" spans="1:11" ht="16.5">
      <c r="A16" s="171" t="s">
        <v>11</v>
      </c>
      <c r="B16" s="8" t="s">
        <v>5</v>
      </c>
      <c r="C16" s="67">
        <v>148897</v>
      </c>
      <c r="D16" s="68">
        <v>80364</v>
      </c>
      <c r="E16" s="69">
        <v>53.97</v>
      </c>
      <c r="F16" s="68">
        <v>146276</v>
      </c>
      <c r="G16" s="68">
        <v>78734</v>
      </c>
      <c r="H16" s="69">
        <v>53.83</v>
      </c>
      <c r="I16" s="68">
        <v>2621</v>
      </c>
      <c r="J16" s="68">
        <v>1630</v>
      </c>
      <c r="K16" s="69">
        <v>62.19</v>
      </c>
    </row>
    <row r="17" spans="1:11" ht="16.5">
      <c r="A17" s="172"/>
      <c r="B17" s="8" t="s">
        <v>6</v>
      </c>
      <c r="C17" s="67">
        <v>136919</v>
      </c>
      <c r="D17" s="68">
        <v>80579</v>
      </c>
      <c r="E17" s="69">
        <v>58.85</v>
      </c>
      <c r="F17" s="68">
        <v>134770</v>
      </c>
      <c r="G17" s="68">
        <v>79111</v>
      </c>
      <c r="H17" s="69">
        <v>58.7</v>
      </c>
      <c r="I17" s="68">
        <v>2149</v>
      </c>
      <c r="J17" s="68">
        <v>1468</v>
      </c>
      <c r="K17" s="69">
        <v>68.31</v>
      </c>
    </row>
    <row r="18" spans="1:11" ht="16.5">
      <c r="A18" s="171" t="s">
        <v>12</v>
      </c>
      <c r="B18" s="8" t="s">
        <v>5</v>
      </c>
      <c r="C18" s="67">
        <v>162205</v>
      </c>
      <c r="D18" s="68">
        <v>95078</v>
      </c>
      <c r="E18" s="69">
        <v>58.62</v>
      </c>
      <c r="F18" s="68">
        <v>159568</v>
      </c>
      <c r="G18" s="68">
        <v>93224</v>
      </c>
      <c r="H18" s="69">
        <v>58.42</v>
      </c>
      <c r="I18" s="68">
        <v>2637</v>
      </c>
      <c r="J18" s="68">
        <v>1854</v>
      </c>
      <c r="K18" s="69">
        <v>70.31</v>
      </c>
    </row>
    <row r="19" spans="1:11" ht="16.5">
      <c r="A19" s="172"/>
      <c r="B19" s="8" t="s">
        <v>6</v>
      </c>
      <c r="C19" s="70">
        <v>149033</v>
      </c>
      <c r="D19" s="71">
        <v>96742</v>
      </c>
      <c r="E19" s="72">
        <v>64.91</v>
      </c>
      <c r="F19" s="71">
        <v>146853</v>
      </c>
      <c r="G19" s="71">
        <v>95165</v>
      </c>
      <c r="H19" s="72">
        <v>64.8</v>
      </c>
      <c r="I19" s="71">
        <v>2180</v>
      </c>
      <c r="J19" s="71">
        <v>1577</v>
      </c>
      <c r="K19" s="72">
        <v>72.34</v>
      </c>
    </row>
    <row r="20" ht="16.5">
      <c r="A20" s="26" t="s">
        <v>273</v>
      </c>
    </row>
  </sheetData>
  <sheetProtection/>
  <mergeCells count="13">
    <mergeCell ref="A14:A15"/>
    <mergeCell ref="A16:A17"/>
    <mergeCell ref="A18:A19"/>
    <mergeCell ref="A5:A7"/>
    <mergeCell ref="A8:A9"/>
    <mergeCell ref="A10:A11"/>
    <mergeCell ref="A12:A13"/>
    <mergeCell ref="A1:K1"/>
    <mergeCell ref="B2:J2"/>
    <mergeCell ref="A3:B4"/>
    <mergeCell ref="C3:E3"/>
    <mergeCell ref="F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xSplit="1" ySplit="4" topLeftCell="B5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A1" sqref="A1:J1"/>
    </sheetView>
  </sheetViews>
  <sheetFormatPr defaultColWidth="9.00390625" defaultRowHeight="16.5"/>
  <cols>
    <col min="1" max="1" width="11.625" style="23" customWidth="1"/>
    <col min="2" max="10" width="7.625" style="23" customWidth="1"/>
    <col min="11" max="11" width="7.625" style="20" customWidth="1"/>
    <col min="12" max="16384" width="9.00390625" style="20" customWidth="1"/>
  </cols>
  <sheetData>
    <row r="1" spans="1:10" ht="18.75" customHeight="1">
      <c r="A1" s="155" t="s">
        <v>27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>
      <c r="A2" s="157" t="s">
        <v>134</v>
      </c>
      <c r="B2" s="157"/>
      <c r="C2" s="157"/>
      <c r="D2" s="157"/>
      <c r="E2" s="157"/>
      <c r="F2" s="157"/>
      <c r="G2" s="157"/>
      <c r="H2" s="157"/>
      <c r="I2" s="158" t="s">
        <v>275</v>
      </c>
      <c r="J2" s="158"/>
    </row>
    <row r="3" spans="1:10" s="21" customFormat="1" ht="16.5">
      <c r="A3" s="176" t="s">
        <v>0</v>
      </c>
      <c r="B3" s="178" t="s">
        <v>14</v>
      </c>
      <c r="C3" s="179"/>
      <c r="D3" s="180"/>
      <c r="E3" s="178" t="s">
        <v>1</v>
      </c>
      <c r="F3" s="179"/>
      <c r="G3" s="180"/>
      <c r="H3" s="178" t="s">
        <v>2</v>
      </c>
      <c r="I3" s="179"/>
      <c r="J3" s="179"/>
    </row>
    <row r="4" spans="1:10" s="22" customFormat="1" ht="22.5">
      <c r="A4" s="177"/>
      <c r="B4" s="14" t="s">
        <v>271</v>
      </c>
      <c r="C4" s="14" t="s">
        <v>3</v>
      </c>
      <c r="D4" s="14" t="s">
        <v>272</v>
      </c>
      <c r="E4" s="14" t="s">
        <v>271</v>
      </c>
      <c r="F4" s="14" t="s">
        <v>3</v>
      </c>
      <c r="G4" s="14" t="s">
        <v>272</v>
      </c>
      <c r="H4" s="14" t="s">
        <v>271</v>
      </c>
      <c r="I4" s="14" t="s">
        <v>3</v>
      </c>
      <c r="J4" s="12" t="s">
        <v>272</v>
      </c>
    </row>
    <row r="5" spans="1:10" ht="16.5">
      <c r="A5" s="135" t="s">
        <v>135</v>
      </c>
      <c r="B5" s="91">
        <f>E5+H5</f>
        <v>1575446</v>
      </c>
      <c r="C5" s="92">
        <f>F5+I5</f>
        <v>754071</v>
      </c>
      <c r="D5" s="93">
        <f aca="true" t="shared" si="0" ref="D5:D32">ROUND(C5/B5*100,2)</f>
        <v>47.86</v>
      </c>
      <c r="E5" s="92">
        <f>E6+E30</f>
        <v>1545740</v>
      </c>
      <c r="F5" s="92">
        <f>F6+F30</f>
        <v>738808</v>
      </c>
      <c r="G5" s="93">
        <f>ROUND(F5/E5*100,2)</f>
        <v>47.8</v>
      </c>
      <c r="H5" s="92">
        <f>H6+H30</f>
        <v>29706</v>
      </c>
      <c r="I5" s="92">
        <f>I6+I30</f>
        <v>15263</v>
      </c>
      <c r="J5" s="93">
        <f>ROUND(I5/H5*100,2)</f>
        <v>51.38</v>
      </c>
    </row>
    <row r="6" spans="1:10" ht="16.5">
      <c r="A6" s="137" t="s">
        <v>136</v>
      </c>
      <c r="B6" s="94">
        <v>1570916</v>
      </c>
      <c r="C6" s="95">
        <v>752152</v>
      </c>
      <c r="D6" s="96">
        <f t="shared" si="0"/>
        <v>47.88</v>
      </c>
      <c r="E6" s="95">
        <v>1541210</v>
      </c>
      <c r="F6" s="95">
        <v>736889</v>
      </c>
      <c r="G6" s="96">
        <f aca="true" t="shared" si="1" ref="G6:G32">ROUND(F6/E6*100,2)</f>
        <v>47.81</v>
      </c>
      <c r="H6" s="95">
        <v>29706</v>
      </c>
      <c r="I6" s="95">
        <v>15263</v>
      </c>
      <c r="J6" s="96">
        <f>ROUND(I6/H6*100,2)</f>
        <v>51.38</v>
      </c>
    </row>
    <row r="7" spans="1:10" ht="16.5">
      <c r="A7" s="138" t="s">
        <v>137</v>
      </c>
      <c r="B7" s="94">
        <v>152179</v>
      </c>
      <c r="C7" s="95">
        <v>79840</v>
      </c>
      <c r="D7" s="96">
        <f t="shared" si="0"/>
        <v>52.46</v>
      </c>
      <c r="E7" s="95">
        <v>141967</v>
      </c>
      <c r="F7" s="95">
        <v>75117</v>
      </c>
      <c r="G7" s="96">
        <f t="shared" si="1"/>
        <v>52.91</v>
      </c>
      <c r="H7" s="95">
        <v>10212</v>
      </c>
      <c r="I7" s="95">
        <v>4723</v>
      </c>
      <c r="J7" s="96">
        <f aca="true" t="shared" si="2" ref="J7:J12">ROUND(I7/H7*100,2)</f>
        <v>46.25</v>
      </c>
    </row>
    <row r="8" spans="1:10" ht="16.5">
      <c r="A8" s="138" t="s">
        <v>138</v>
      </c>
      <c r="B8" s="94">
        <v>100418</v>
      </c>
      <c r="C8" s="95">
        <v>51823</v>
      </c>
      <c r="D8" s="96">
        <f t="shared" si="0"/>
        <v>51.61</v>
      </c>
      <c r="E8" s="95">
        <v>99857</v>
      </c>
      <c r="F8" s="95">
        <v>51552</v>
      </c>
      <c r="G8" s="96">
        <f t="shared" si="1"/>
        <v>51.63</v>
      </c>
      <c r="H8" s="95">
        <v>561</v>
      </c>
      <c r="I8" s="95">
        <v>271</v>
      </c>
      <c r="J8" s="96">
        <f t="shared" si="2"/>
        <v>48.31</v>
      </c>
    </row>
    <row r="9" spans="1:10" ht="16.5">
      <c r="A9" s="138" t="s">
        <v>139</v>
      </c>
      <c r="B9" s="94">
        <v>254798</v>
      </c>
      <c r="C9" s="95">
        <v>134568</v>
      </c>
      <c r="D9" s="96">
        <f t="shared" si="0"/>
        <v>52.81</v>
      </c>
      <c r="E9" s="95">
        <v>248867</v>
      </c>
      <c r="F9" s="95">
        <v>131458</v>
      </c>
      <c r="G9" s="96">
        <f t="shared" si="1"/>
        <v>52.82</v>
      </c>
      <c r="H9" s="95">
        <v>5931</v>
      </c>
      <c r="I9" s="95">
        <v>3110</v>
      </c>
      <c r="J9" s="96">
        <f t="shared" si="2"/>
        <v>52.44</v>
      </c>
    </row>
    <row r="10" spans="1:10" ht="16.5">
      <c r="A10" s="138" t="s">
        <v>140</v>
      </c>
      <c r="B10" s="94">
        <v>31212</v>
      </c>
      <c r="C10" s="95">
        <v>13373</v>
      </c>
      <c r="D10" s="96">
        <f t="shared" si="0"/>
        <v>42.85</v>
      </c>
      <c r="E10" s="95">
        <v>31069</v>
      </c>
      <c r="F10" s="95">
        <v>13330</v>
      </c>
      <c r="G10" s="96">
        <f t="shared" si="1"/>
        <v>42.9</v>
      </c>
      <c r="H10" s="95">
        <v>143</v>
      </c>
      <c r="I10" s="95">
        <v>43</v>
      </c>
      <c r="J10" s="96">
        <f t="shared" si="2"/>
        <v>30.07</v>
      </c>
    </row>
    <row r="11" spans="1:10" ht="16.5">
      <c r="A11" s="138" t="s">
        <v>141</v>
      </c>
      <c r="B11" s="94">
        <v>159735</v>
      </c>
      <c r="C11" s="95">
        <v>75034</v>
      </c>
      <c r="D11" s="96">
        <f t="shared" si="0"/>
        <v>46.97</v>
      </c>
      <c r="E11" s="95">
        <v>159216</v>
      </c>
      <c r="F11" s="95">
        <v>74797</v>
      </c>
      <c r="G11" s="96">
        <f t="shared" si="1"/>
        <v>46.98</v>
      </c>
      <c r="H11" s="95">
        <v>519</v>
      </c>
      <c r="I11" s="95">
        <v>237</v>
      </c>
      <c r="J11" s="96">
        <f t="shared" si="2"/>
        <v>45.66</v>
      </c>
    </row>
    <row r="12" spans="1:10" ht="16.5">
      <c r="A12" s="138" t="s">
        <v>142</v>
      </c>
      <c r="B12" s="94">
        <v>40031</v>
      </c>
      <c r="C12" s="95">
        <v>17259</v>
      </c>
      <c r="D12" s="96">
        <f t="shared" si="0"/>
        <v>43.11</v>
      </c>
      <c r="E12" s="95">
        <v>39231</v>
      </c>
      <c r="F12" s="95">
        <v>16727</v>
      </c>
      <c r="G12" s="96">
        <f t="shared" si="1"/>
        <v>42.64</v>
      </c>
      <c r="H12" s="95">
        <v>800</v>
      </c>
      <c r="I12" s="95">
        <v>532</v>
      </c>
      <c r="J12" s="96">
        <f t="shared" si="2"/>
        <v>66.5</v>
      </c>
    </row>
    <row r="13" spans="1:10" ht="16.5">
      <c r="A13" s="138" t="s">
        <v>143</v>
      </c>
      <c r="B13" s="94">
        <v>38368</v>
      </c>
      <c r="C13" s="95">
        <v>15671</v>
      </c>
      <c r="D13" s="96">
        <f t="shared" si="0"/>
        <v>40.84</v>
      </c>
      <c r="E13" s="95">
        <v>38368</v>
      </c>
      <c r="F13" s="95">
        <v>15671</v>
      </c>
      <c r="G13" s="96">
        <f t="shared" si="1"/>
        <v>40.84</v>
      </c>
      <c r="H13" s="95">
        <v>0</v>
      </c>
      <c r="I13" s="95">
        <v>0</v>
      </c>
      <c r="J13" s="96">
        <v>0</v>
      </c>
    </row>
    <row r="14" spans="1:10" ht="16.5">
      <c r="A14" s="138" t="s">
        <v>144</v>
      </c>
      <c r="B14" s="94">
        <v>117518</v>
      </c>
      <c r="C14" s="95">
        <v>59114</v>
      </c>
      <c r="D14" s="96">
        <f t="shared" si="0"/>
        <v>50.3</v>
      </c>
      <c r="E14" s="95">
        <v>116703</v>
      </c>
      <c r="F14" s="95">
        <v>58713</v>
      </c>
      <c r="G14" s="96">
        <f t="shared" si="1"/>
        <v>50.31</v>
      </c>
      <c r="H14" s="95">
        <v>815</v>
      </c>
      <c r="I14" s="95">
        <v>401</v>
      </c>
      <c r="J14" s="96">
        <f>ROUND(I14/H14*100,2)</f>
        <v>49.2</v>
      </c>
    </row>
    <row r="15" spans="1:10" ht="16.5">
      <c r="A15" s="138" t="s">
        <v>145</v>
      </c>
      <c r="B15" s="94">
        <v>92922</v>
      </c>
      <c r="C15" s="95">
        <v>46743</v>
      </c>
      <c r="D15" s="96">
        <f t="shared" si="0"/>
        <v>50.3</v>
      </c>
      <c r="E15" s="95">
        <v>92922</v>
      </c>
      <c r="F15" s="95">
        <v>46743</v>
      </c>
      <c r="G15" s="96">
        <f t="shared" si="1"/>
        <v>50.3</v>
      </c>
      <c r="H15" s="95">
        <v>0</v>
      </c>
      <c r="I15" s="95">
        <v>0</v>
      </c>
      <c r="J15" s="96">
        <v>0</v>
      </c>
    </row>
    <row r="16" spans="1:10" ht="16.5">
      <c r="A16" s="138" t="s">
        <v>146</v>
      </c>
      <c r="B16" s="94">
        <v>36271</v>
      </c>
      <c r="C16" s="95">
        <v>15137</v>
      </c>
      <c r="D16" s="96">
        <f t="shared" si="0"/>
        <v>41.73</v>
      </c>
      <c r="E16" s="95">
        <v>35195</v>
      </c>
      <c r="F16" s="95">
        <v>14598</v>
      </c>
      <c r="G16" s="96">
        <f t="shared" si="1"/>
        <v>41.48</v>
      </c>
      <c r="H16" s="95">
        <v>1076</v>
      </c>
      <c r="I16" s="95">
        <v>539</v>
      </c>
      <c r="J16" s="96">
        <f>ROUND(I16/H16*100,2)</f>
        <v>50.09</v>
      </c>
    </row>
    <row r="17" spans="1:10" ht="16.5">
      <c r="A17" s="138" t="s">
        <v>147</v>
      </c>
      <c r="B17" s="94">
        <v>48617</v>
      </c>
      <c r="C17" s="95">
        <v>19333</v>
      </c>
      <c r="D17" s="96">
        <f t="shared" si="0"/>
        <v>39.77</v>
      </c>
      <c r="E17" s="95">
        <v>47757</v>
      </c>
      <c r="F17" s="95">
        <v>18869</v>
      </c>
      <c r="G17" s="96">
        <f t="shared" si="1"/>
        <v>39.51</v>
      </c>
      <c r="H17" s="95">
        <v>860</v>
      </c>
      <c r="I17" s="95">
        <v>464</v>
      </c>
      <c r="J17" s="96">
        <f>ROUND(I17/H17*100,2)</f>
        <v>53.95</v>
      </c>
    </row>
    <row r="18" spans="1:10" ht="16.5">
      <c r="A18" s="138" t="s">
        <v>148</v>
      </c>
      <c r="B18" s="94">
        <v>33857</v>
      </c>
      <c r="C18" s="95">
        <v>13096</v>
      </c>
      <c r="D18" s="96">
        <f t="shared" si="0"/>
        <v>38.68</v>
      </c>
      <c r="E18" s="95">
        <v>33857</v>
      </c>
      <c r="F18" s="95">
        <v>13096</v>
      </c>
      <c r="G18" s="96">
        <f t="shared" si="1"/>
        <v>38.68</v>
      </c>
      <c r="H18" s="95">
        <v>0</v>
      </c>
      <c r="I18" s="95">
        <v>0</v>
      </c>
      <c r="J18" s="96">
        <v>0</v>
      </c>
    </row>
    <row r="19" spans="1:10" ht="16.5">
      <c r="A19" s="138" t="s">
        <v>149</v>
      </c>
      <c r="B19" s="94">
        <v>68026</v>
      </c>
      <c r="C19" s="95">
        <v>32291</v>
      </c>
      <c r="D19" s="96">
        <f t="shared" si="0"/>
        <v>47.47</v>
      </c>
      <c r="E19" s="95">
        <v>68026</v>
      </c>
      <c r="F19" s="95">
        <v>32291</v>
      </c>
      <c r="G19" s="96">
        <f t="shared" si="1"/>
        <v>47.47</v>
      </c>
      <c r="H19" s="95">
        <v>0</v>
      </c>
      <c r="I19" s="95">
        <v>0</v>
      </c>
      <c r="J19" s="96">
        <v>0</v>
      </c>
    </row>
    <row r="20" spans="1:10" ht="16.5">
      <c r="A20" s="138" t="s">
        <v>150</v>
      </c>
      <c r="B20" s="94">
        <v>78623</v>
      </c>
      <c r="C20" s="95">
        <v>34028</v>
      </c>
      <c r="D20" s="96">
        <f t="shared" si="0"/>
        <v>43.28</v>
      </c>
      <c r="E20" s="95">
        <v>78408</v>
      </c>
      <c r="F20" s="95">
        <v>33892</v>
      </c>
      <c r="G20" s="96">
        <f t="shared" si="1"/>
        <v>43.23</v>
      </c>
      <c r="H20" s="95">
        <v>215</v>
      </c>
      <c r="I20" s="95">
        <v>136</v>
      </c>
      <c r="J20" s="96">
        <f>ROUND(I20/H20*100,2)</f>
        <v>63.26</v>
      </c>
    </row>
    <row r="21" spans="1:10" ht="16.5">
      <c r="A21" s="138" t="s">
        <v>151</v>
      </c>
      <c r="B21" s="94">
        <v>57627</v>
      </c>
      <c r="C21" s="95">
        <v>20576</v>
      </c>
      <c r="D21" s="96">
        <f t="shared" si="0"/>
        <v>35.71</v>
      </c>
      <c r="E21" s="95">
        <v>57627</v>
      </c>
      <c r="F21" s="95">
        <v>20576</v>
      </c>
      <c r="G21" s="96">
        <f t="shared" si="1"/>
        <v>35.71</v>
      </c>
      <c r="H21" s="95">
        <v>0</v>
      </c>
      <c r="I21" s="95">
        <v>0</v>
      </c>
      <c r="J21" s="96">
        <v>0</v>
      </c>
    </row>
    <row r="22" spans="1:10" ht="16.5">
      <c r="A22" s="138" t="s">
        <v>152</v>
      </c>
      <c r="B22" s="94">
        <v>15649</v>
      </c>
      <c r="C22" s="95">
        <v>4581</v>
      </c>
      <c r="D22" s="96">
        <f t="shared" si="0"/>
        <v>29.27</v>
      </c>
      <c r="E22" s="95">
        <v>15593</v>
      </c>
      <c r="F22" s="95">
        <v>4543</v>
      </c>
      <c r="G22" s="96">
        <f t="shared" si="1"/>
        <v>29.13</v>
      </c>
      <c r="H22" s="95">
        <v>56</v>
      </c>
      <c r="I22" s="95">
        <v>38</v>
      </c>
      <c r="J22" s="96">
        <f>ROUND(I22/H22*100,2)</f>
        <v>67.86</v>
      </c>
    </row>
    <row r="23" spans="1:10" ht="16.5">
      <c r="A23" s="138" t="s">
        <v>153</v>
      </c>
      <c r="B23" s="94">
        <v>22434</v>
      </c>
      <c r="C23" s="95">
        <v>7615</v>
      </c>
      <c r="D23" s="96">
        <f t="shared" si="0"/>
        <v>33.94</v>
      </c>
      <c r="E23" s="95">
        <v>21446</v>
      </c>
      <c r="F23" s="95">
        <v>7148</v>
      </c>
      <c r="G23" s="96">
        <f t="shared" si="1"/>
        <v>33.33</v>
      </c>
      <c r="H23" s="95">
        <v>988</v>
      </c>
      <c r="I23" s="95">
        <v>467</v>
      </c>
      <c r="J23" s="96">
        <f>ROUND(I23/H23*100,2)</f>
        <v>47.27</v>
      </c>
    </row>
    <row r="24" spans="1:10" ht="16.5">
      <c r="A24" s="138" t="s">
        <v>154</v>
      </c>
      <c r="B24" s="94">
        <v>5495</v>
      </c>
      <c r="C24" s="95">
        <v>2266</v>
      </c>
      <c r="D24" s="96">
        <f t="shared" si="0"/>
        <v>41.24</v>
      </c>
      <c r="E24" s="95">
        <v>5495</v>
      </c>
      <c r="F24" s="95">
        <v>2266</v>
      </c>
      <c r="G24" s="96">
        <f t="shared" si="1"/>
        <v>41.24</v>
      </c>
      <c r="H24" s="95">
        <v>0</v>
      </c>
      <c r="I24" s="95">
        <v>0</v>
      </c>
      <c r="J24" s="96">
        <v>0</v>
      </c>
    </row>
    <row r="25" spans="1:10" ht="16.5">
      <c r="A25" s="138" t="s">
        <v>155</v>
      </c>
      <c r="B25" s="94">
        <v>25091</v>
      </c>
      <c r="C25" s="95">
        <v>12118</v>
      </c>
      <c r="D25" s="96">
        <f t="shared" si="0"/>
        <v>48.3</v>
      </c>
      <c r="E25" s="95">
        <v>24168</v>
      </c>
      <c r="F25" s="95">
        <v>11564</v>
      </c>
      <c r="G25" s="96">
        <f t="shared" si="1"/>
        <v>47.85</v>
      </c>
      <c r="H25" s="95">
        <v>923</v>
      </c>
      <c r="I25" s="95">
        <v>554</v>
      </c>
      <c r="J25" s="96">
        <f>ROUND(I25/H25*100,2)</f>
        <v>60.02</v>
      </c>
    </row>
    <row r="26" spans="1:10" ht="16.5">
      <c r="A26" s="138" t="s">
        <v>156</v>
      </c>
      <c r="B26" s="94">
        <v>32458</v>
      </c>
      <c r="C26" s="95">
        <v>15207</v>
      </c>
      <c r="D26" s="96">
        <f t="shared" si="0"/>
        <v>46.85</v>
      </c>
      <c r="E26" s="95">
        <v>31351</v>
      </c>
      <c r="F26" s="95">
        <v>14556</v>
      </c>
      <c r="G26" s="96">
        <f t="shared" si="1"/>
        <v>46.43</v>
      </c>
      <c r="H26" s="95">
        <v>1107</v>
      </c>
      <c r="I26" s="95">
        <v>651</v>
      </c>
      <c r="J26" s="96">
        <f>ROUND(I26/H26*100,2)</f>
        <v>58.81</v>
      </c>
    </row>
    <row r="27" spans="1:10" ht="16.5">
      <c r="A27" s="138" t="s">
        <v>157</v>
      </c>
      <c r="B27" s="94">
        <v>85685</v>
      </c>
      <c r="C27" s="95">
        <v>44874</v>
      </c>
      <c r="D27" s="96">
        <f t="shared" si="0"/>
        <v>52.37</v>
      </c>
      <c r="E27" s="95">
        <v>82023</v>
      </c>
      <c r="F27" s="95">
        <v>42844</v>
      </c>
      <c r="G27" s="96">
        <f t="shared" si="1"/>
        <v>52.23</v>
      </c>
      <c r="H27" s="95">
        <v>3662</v>
      </c>
      <c r="I27" s="95">
        <v>2030</v>
      </c>
      <c r="J27" s="96">
        <f>ROUND(I27/H27*100,2)</f>
        <v>55.43</v>
      </c>
    </row>
    <row r="28" spans="1:10" ht="16.5">
      <c r="A28" s="138" t="s">
        <v>158</v>
      </c>
      <c r="B28" s="94">
        <v>21975</v>
      </c>
      <c r="C28" s="95">
        <v>11517</v>
      </c>
      <c r="D28" s="96">
        <f t="shared" si="0"/>
        <v>52.41</v>
      </c>
      <c r="E28" s="95">
        <v>21975</v>
      </c>
      <c r="F28" s="95">
        <v>11517</v>
      </c>
      <c r="G28" s="96">
        <f t="shared" si="1"/>
        <v>52.41</v>
      </c>
      <c r="H28" s="95">
        <v>0</v>
      </c>
      <c r="I28" s="95">
        <v>0</v>
      </c>
      <c r="J28" s="96">
        <v>0</v>
      </c>
    </row>
    <row r="29" spans="1:10" ht="16.5">
      <c r="A29" s="138" t="s">
        <v>159</v>
      </c>
      <c r="B29" s="94">
        <v>51927</v>
      </c>
      <c r="C29" s="95">
        <v>26088</v>
      </c>
      <c r="D29" s="96">
        <f t="shared" si="0"/>
        <v>50.24</v>
      </c>
      <c r="E29" s="95">
        <v>50089</v>
      </c>
      <c r="F29" s="95">
        <v>25021</v>
      </c>
      <c r="G29" s="96">
        <f t="shared" si="1"/>
        <v>49.95</v>
      </c>
      <c r="H29" s="95">
        <v>1838</v>
      </c>
      <c r="I29" s="95">
        <v>1067</v>
      </c>
      <c r="J29" s="96">
        <f>ROUND(I29/H29*100,2)</f>
        <v>58.05</v>
      </c>
    </row>
    <row r="30" spans="1:10" ht="16.5">
      <c r="A30" s="139" t="s">
        <v>160</v>
      </c>
      <c r="B30" s="94">
        <v>4530</v>
      </c>
      <c r="C30" s="95">
        <v>1919</v>
      </c>
      <c r="D30" s="96">
        <f t="shared" si="0"/>
        <v>42.36</v>
      </c>
      <c r="E30" s="95">
        <v>4530</v>
      </c>
      <c r="F30" s="95">
        <v>1919</v>
      </c>
      <c r="G30" s="96">
        <f t="shared" si="1"/>
        <v>42.36</v>
      </c>
      <c r="H30" s="95">
        <v>0</v>
      </c>
      <c r="I30" s="95">
        <v>0</v>
      </c>
      <c r="J30" s="96">
        <v>0</v>
      </c>
    </row>
    <row r="31" spans="1:10" ht="16.5">
      <c r="A31" s="140" t="s">
        <v>161</v>
      </c>
      <c r="B31" s="94">
        <v>3994</v>
      </c>
      <c r="C31" s="95">
        <v>1686</v>
      </c>
      <c r="D31" s="96">
        <f t="shared" si="0"/>
        <v>42.21</v>
      </c>
      <c r="E31" s="95">
        <v>3994</v>
      </c>
      <c r="F31" s="95">
        <v>1686</v>
      </c>
      <c r="G31" s="96">
        <f t="shared" si="1"/>
        <v>42.21</v>
      </c>
      <c r="H31" s="95">
        <v>0</v>
      </c>
      <c r="I31" s="95">
        <v>0</v>
      </c>
      <c r="J31" s="96">
        <v>0</v>
      </c>
    </row>
    <row r="32" spans="1:10" ht="16.5">
      <c r="A32" s="136" t="s">
        <v>162</v>
      </c>
      <c r="B32" s="97">
        <v>536</v>
      </c>
      <c r="C32" s="98">
        <v>233</v>
      </c>
      <c r="D32" s="99">
        <f t="shared" si="0"/>
        <v>43.47</v>
      </c>
      <c r="E32" s="98">
        <v>536</v>
      </c>
      <c r="F32" s="98">
        <v>233</v>
      </c>
      <c r="G32" s="99">
        <f t="shared" si="1"/>
        <v>43.47</v>
      </c>
      <c r="H32" s="98">
        <v>0</v>
      </c>
      <c r="I32" s="98">
        <v>0</v>
      </c>
      <c r="J32" s="99">
        <v>0</v>
      </c>
    </row>
    <row r="33" spans="1:10" s="29" customFormat="1" ht="14.25">
      <c r="A33" s="26" t="s">
        <v>273</v>
      </c>
      <c r="B33" s="28"/>
      <c r="C33" s="28"/>
      <c r="D33" s="28"/>
      <c r="E33" s="28"/>
      <c r="F33" s="28"/>
      <c r="G33" s="28"/>
      <c r="H33" s="28"/>
      <c r="I33" s="28"/>
      <c r="J33" s="28"/>
    </row>
  </sheetData>
  <sheetProtection/>
  <mergeCells count="7">
    <mergeCell ref="A1:J1"/>
    <mergeCell ref="A2:H2"/>
    <mergeCell ref="I2:J2"/>
    <mergeCell ref="A3:A4"/>
    <mergeCell ref="B3:D3"/>
    <mergeCell ref="E3:G3"/>
    <mergeCell ref="H3:J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silvia</cp:lastModifiedBy>
  <cp:lastPrinted>2018-04-12T10:02:25Z</cp:lastPrinted>
  <dcterms:created xsi:type="dcterms:W3CDTF">2003-06-10T06:07:39Z</dcterms:created>
  <dcterms:modified xsi:type="dcterms:W3CDTF">2021-01-20T08:30:14Z</dcterms:modified>
  <cp:category/>
  <cp:version/>
  <cp:contentType/>
  <cp:contentStatus/>
</cp:coreProperties>
</file>