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70" windowHeight="8355" tabRatio="740" activeTab="0"/>
  </bookViews>
  <sheets>
    <sheet name="4-1" sheetId="1" r:id="rId1"/>
  </sheets>
  <definedNames>
    <definedName name="_xlnm.Print_Area" localSheetId="0">'4-1'!$A$3:$P$220</definedName>
    <definedName name="_xlnm.Print_Titles" localSheetId="0">'4-1'!$A:$B,'4-1'!$3:$4</definedName>
  </definedNames>
  <calcPr fullCalcOnLoad="1"/>
</workbook>
</file>

<file path=xl/sharedStrings.xml><?xml version="1.0" encoding="utf-8"?>
<sst xmlns="http://schemas.openxmlformats.org/spreadsheetml/2006/main" count="251" uniqueCount="75">
  <si>
    <t>縣市立</t>
  </si>
  <si>
    <t>單位：人</t>
  </si>
  <si>
    <t>普通科</t>
  </si>
  <si>
    <t>職業科</t>
  </si>
  <si>
    <r>
      <t xml:space="preserve">    </t>
    </r>
    <r>
      <rPr>
        <sz val="12"/>
        <rFont val="新細明體"/>
        <family val="1"/>
      </rPr>
      <t>機械群</t>
    </r>
  </si>
  <si>
    <r>
      <t xml:space="preserve">    </t>
    </r>
    <r>
      <rPr>
        <sz val="12"/>
        <rFont val="細明體"/>
        <family val="3"/>
      </rPr>
      <t>動力機械群</t>
    </r>
  </si>
  <si>
    <r>
      <t xml:space="preserve">    </t>
    </r>
    <r>
      <rPr>
        <sz val="12"/>
        <rFont val="新細明體"/>
        <family val="1"/>
      </rPr>
      <t>電機與電子群</t>
    </r>
  </si>
  <si>
    <r>
      <t xml:space="preserve">    </t>
    </r>
    <r>
      <rPr>
        <sz val="12"/>
        <rFont val="新細明體"/>
        <family val="1"/>
      </rPr>
      <t>化工群</t>
    </r>
  </si>
  <si>
    <r>
      <t xml:space="preserve">    </t>
    </r>
    <r>
      <rPr>
        <sz val="12"/>
        <rFont val="新細明體"/>
        <family val="1"/>
      </rPr>
      <t>土木與建築群</t>
    </r>
  </si>
  <si>
    <r>
      <t xml:space="preserve">    </t>
    </r>
    <r>
      <rPr>
        <sz val="12"/>
        <rFont val="新細明體"/>
        <family val="1"/>
      </rPr>
      <t>商業與管理群</t>
    </r>
  </si>
  <si>
    <r>
      <t xml:space="preserve">    </t>
    </r>
    <r>
      <rPr>
        <sz val="12"/>
        <rFont val="新細明體"/>
        <family val="1"/>
      </rPr>
      <t>外語群</t>
    </r>
  </si>
  <si>
    <r>
      <t xml:space="preserve">    </t>
    </r>
    <r>
      <rPr>
        <sz val="12"/>
        <rFont val="新細明體"/>
        <family val="1"/>
      </rPr>
      <t>設計群</t>
    </r>
  </si>
  <si>
    <r>
      <t xml:space="preserve">    </t>
    </r>
    <r>
      <rPr>
        <sz val="12"/>
        <rFont val="新細明體"/>
        <family val="1"/>
      </rPr>
      <t>農業群</t>
    </r>
  </si>
  <si>
    <r>
      <t xml:space="preserve">    </t>
    </r>
    <r>
      <rPr>
        <sz val="12"/>
        <rFont val="新細明體"/>
        <family val="1"/>
      </rPr>
      <t>食品群</t>
    </r>
  </si>
  <si>
    <r>
      <t xml:space="preserve">    </t>
    </r>
    <r>
      <rPr>
        <sz val="12"/>
        <rFont val="新細明體"/>
        <family val="1"/>
      </rPr>
      <t>家政群</t>
    </r>
  </si>
  <si>
    <r>
      <t xml:space="preserve">    </t>
    </r>
    <r>
      <rPr>
        <sz val="12"/>
        <rFont val="新細明體"/>
        <family val="1"/>
      </rPr>
      <t>餐旅群</t>
    </r>
  </si>
  <si>
    <r>
      <t xml:space="preserve">    </t>
    </r>
    <r>
      <rPr>
        <sz val="12"/>
        <rFont val="新細明體"/>
        <family val="1"/>
      </rPr>
      <t>水產群</t>
    </r>
  </si>
  <si>
    <r>
      <t xml:space="preserve">    </t>
    </r>
    <r>
      <rPr>
        <sz val="12"/>
        <rFont val="新細明體"/>
        <family val="1"/>
      </rPr>
      <t>海事群</t>
    </r>
  </si>
  <si>
    <r>
      <t xml:space="preserve">    </t>
    </r>
    <r>
      <rPr>
        <sz val="12"/>
        <rFont val="新細明體"/>
        <family val="1"/>
      </rPr>
      <t>藝術群</t>
    </r>
  </si>
  <si>
    <r>
      <t xml:space="preserve">    </t>
    </r>
    <r>
      <rPr>
        <sz val="12"/>
        <rFont val="新細明體"/>
        <family val="1"/>
      </rPr>
      <t>綜合職能</t>
    </r>
  </si>
  <si>
    <r>
      <t xml:space="preserve">    </t>
    </r>
    <r>
      <rPr>
        <sz val="12"/>
        <rFont val="新細明體"/>
        <family val="1"/>
      </rPr>
      <t>其他</t>
    </r>
  </si>
  <si>
    <t>綜合高中</t>
  </si>
  <si>
    <r>
      <t xml:space="preserve">   </t>
    </r>
    <r>
      <rPr>
        <sz val="12"/>
        <rFont val="新細明體"/>
        <family val="1"/>
      </rPr>
      <t>學術群</t>
    </r>
  </si>
  <si>
    <r>
      <t xml:space="preserve">   </t>
    </r>
    <r>
      <rPr>
        <sz val="12"/>
        <rFont val="新細明體"/>
        <family val="1"/>
      </rPr>
      <t>專門學群</t>
    </r>
  </si>
  <si>
    <r>
      <t xml:space="preserve">      </t>
    </r>
    <r>
      <rPr>
        <sz val="12"/>
        <rFont val="新細明體"/>
        <family val="1"/>
      </rPr>
      <t>機械群</t>
    </r>
  </si>
  <si>
    <r>
      <t xml:space="preserve">      </t>
    </r>
    <r>
      <rPr>
        <sz val="12"/>
        <rFont val="細明體"/>
        <family val="3"/>
      </rPr>
      <t>動力機械群</t>
    </r>
  </si>
  <si>
    <r>
      <t xml:space="preserve">      </t>
    </r>
    <r>
      <rPr>
        <sz val="12"/>
        <rFont val="新細明體"/>
        <family val="1"/>
      </rPr>
      <t>電機與電子群</t>
    </r>
  </si>
  <si>
    <r>
      <t xml:space="preserve">      </t>
    </r>
    <r>
      <rPr>
        <sz val="12"/>
        <rFont val="新細明體"/>
        <family val="1"/>
      </rPr>
      <t>化工群</t>
    </r>
  </si>
  <si>
    <r>
      <t xml:space="preserve">      </t>
    </r>
    <r>
      <rPr>
        <sz val="12"/>
        <rFont val="新細明體"/>
        <family val="1"/>
      </rPr>
      <t>土木與建築群</t>
    </r>
  </si>
  <si>
    <r>
      <t xml:space="preserve">      </t>
    </r>
    <r>
      <rPr>
        <sz val="12"/>
        <rFont val="新細明體"/>
        <family val="1"/>
      </rPr>
      <t>商業群</t>
    </r>
  </si>
  <si>
    <r>
      <t xml:space="preserve">      </t>
    </r>
    <r>
      <rPr>
        <sz val="12"/>
        <rFont val="新細明體"/>
        <family val="1"/>
      </rPr>
      <t>外語群</t>
    </r>
  </si>
  <si>
    <r>
      <t xml:space="preserve">      </t>
    </r>
    <r>
      <rPr>
        <sz val="12"/>
        <rFont val="新細明體"/>
        <family val="1"/>
      </rPr>
      <t>設計群</t>
    </r>
  </si>
  <si>
    <r>
      <t xml:space="preserve">      </t>
    </r>
    <r>
      <rPr>
        <sz val="12"/>
        <rFont val="新細明體"/>
        <family val="1"/>
      </rPr>
      <t>農業群</t>
    </r>
  </si>
  <si>
    <r>
      <t xml:space="preserve">      </t>
    </r>
    <r>
      <rPr>
        <sz val="12"/>
        <rFont val="新細明體"/>
        <family val="1"/>
      </rPr>
      <t>食品群</t>
    </r>
  </si>
  <si>
    <r>
      <t xml:space="preserve">      </t>
    </r>
    <r>
      <rPr>
        <sz val="12"/>
        <rFont val="新細明體"/>
        <family val="1"/>
      </rPr>
      <t>家政群</t>
    </r>
  </si>
  <si>
    <r>
      <t xml:space="preserve">      </t>
    </r>
    <r>
      <rPr>
        <sz val="12"/>
        <rFont val="新細明體"/>
        <family val="1"/>
      </rPr>
      <t>餐旅群</t>
    </r>
  </si>
  <si>
    <r>
      <t xml:space="preserve">      </t>
    </r>
    <r>
      <rPr>
        <sz val="12"/>
        <rFont val="新細明體"/>
        <family val="1"/>
      </rPr>
      <t>水產群</t>
    </r>
  </si>
  <si>
    <r>
      <t xml:space="preserve">      </t>
    </r>
    <r>
      <rPr>
        <sz val="12"/>
        <rFont val="新細明體"/>
        <family val="1"/>
      </rPr>
      <t>海事群</t>
    </r>
  </si>
  <si>
    <r>
      <t xml:space="preserve">      </t>
    </r>
    <r>
      <rPr>
        <sz val="12"/>
        <rFont val="新細明體"/>
        <family val="1"/>
      </rPr>
      <t>藝術群</t>
    </r>
  </si>
  <si>
    <r>
      <t xml:space="preserve">      </t>
    </r>
    <r>
      <rPr>
        <sz val="12"/>
        <rFont val="新細明體"/>
        <family val="1"/>
      </rPr>
      <t>其他</t>
    </r>
  </si>
  <si>
    <t>實用技能學程</t>
  </si>
  <si>
    <r>
      <t xml:space="preserve">    </t>
    </r>
    <r>
      <rPr>
        <sz val="12"/>
        <rFont val="新細明體"/>
        <family val="1"/>
      </rPr>
      <t>商業群</t>
    </r>
  </si>
  <si>
    <t>總        計</t>
  </si>
  <si>
    <t>畢業生</t>
  </si>
  <si>
    <t>已升學</t>
  </si>
  <si>
    <t>私立二專　　日間部</t>
  </si>
  <si>
    <t>升學率</t>
  </si>
  <si>
    <t>國　立</t>
  </si>
  <si>
    <t>私　立</t>
  </si>
  <si>
    <t>資料來源：根據高級中等學校編報資料彙編。</t>
  </si>
  <si>
    <r>
      <t>公立大學 　日間部</t>
    </r>
  </si>
  <si>
    <r>
      <t>公立大學 　進修學士班</t>
    </r>
  </si>
  <si>
    <r>
      <t>私立大學 　日間部</t>
    </r>
  </si>
  <si>
    <r>
      <t>私立大學　 進修學士班</t>
    </r>
  </si>
  <si>
    <t>公立二專　 日間部</t>
  </si>
  <si>
    <r>
      <t>公立二專 　夜間部</t>
    </r>
  </si>
  <si>
    <r>
      <t>私立二專 　夜間部</t>
    </r>
  </si>
  <si>
    <t>警　察　 　大　學</t>
  </si>
  <si>
    <t>警　察 　　專科學校</t>
  </si>
  <si>
    <t>軍　事 　　院　校</t>
  </si>
  <si>
    <t>赴國外 　　、大陸就讀</t>
  </si>
  <si>
    <t>其　他　 　學　校</t>
  </si>
  <si>
    <r>
      <t>公立大學 　進修學士班</t>
    </r>
  </si>
  <si>
    <r>
      <t>私立大學 　進修學士班</t>
    </r>
  </si>
  <si>
    <t>公立二專 　日間部</t>
  </si>
  <si>
    <r>
      <t>公立二專   夜間部</t>
    </r>
  </si>
  <si>
    <t>私立二專 　日間部</t>
  </si>
  <si>
    <r>
      <t>私立二專　 夜間部</t>
    </r>
  </si>
  <si>
    <t>警　察　　 專科學校</t>
  </si>
  <si>
    <t>軍　事　　 院　校</t>
  </si>
  <si>
    <t>赴國外　　 、大陸就讀</t>
  </si>
  <si>
    <t>4-1 全國高中職學校畢業生升學情況─按群別</t>
  </si>
  <si>
    <r>
      <t>99</t>
    </r>
    <r>
      <rPr>
        <sz val="16"/>
        <rFont val="細明體"/>
        <family val="3"/>
      </rPr>
      <t>學年度</t>
    </r>
  </si>
  <si>
    <t>單位：人</t>
  </si>
  <si>
    <r>
      <t>單位：</t>
    </r>
    <r>
      <rPr>
        <sz val="12"/>
        <rFont val="Times New Roman"/>
        <family val="1"/>
      </rPr>
      <t>%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</si>
</sst>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中華民國&quot;General&quot;學年度&quot;"/>
    <numFmt numFmtId="177" formatCode="yyyy/m/d;@"/>
    <numFmt numFmtId="178" formatCode="[DBNum1][$-404]General&quot;學年&quot;"/>
    <numFmt numFmtId="179" formatCode="&quot;&quot;General&quot;學年度&quot;"/>
    <numFmt numFmtId="180" formatCode="General&quot;學年度&quot;"/>
    <numFmt numFmtId="181" formatCode="[$-404]AM/PM\ hh:mm:ss"/>
    <numFmt numFmtId="182" formatCode="[$-404]yyyy&quot;年&quot;m&quot;月&quot;d&quot;日&quot;dddd"/>
  </numFmts>
  <fonts count="11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12"/>
      <name val="Times New Roman"/>
      <family val="1"/>
    </font>
    <font>
      <sz val="16"/>
      <name val="Times New Roman"/>
      <family val="1"/>
    </font>
    <font>
      <sz val="12"/>
      <name val="細明體"/>
      <family val="3"/>
    </font>
    <font>
      <sz val="10"/>
      <name val="Times New Roman"/>
      <family val="1"/>
    </font>
    <font>
      <sz val="18"/>
      <name val="Times New Roman"/>
      <family val="1"/>
    </font>
    <font>
      <sz val="16"/>
      <name val="細明體"/>
      <family val="3"/>
    </font>
    <font>
      <sz val="16"/>
      <name val="新細明體"/>
      <family val="1"/>
    </font>
    <font>
      <b/>
      <sz val="12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1" fontId="3" fillId="0" borderId="1" xfId="0" applyNumberFormat="1" applyFont="1" applyFill="1" applyBorder="1" applyAlignment="1">
      <alignment horizontal="right" vertical="center"/>
    </xf>
    <xf numFmtId="41" fontId="3" fillId="0" borderId="2" xfId="0" applyNumberFormat="1" applyFont="1" applyFill="1" applyBorder="1" applyAlignment="1">
      <alignment horizontal="right" vertical="center"/>
    </xf>
    <xf numFmtId="41" fontId="3" fillId="2" borderId="3" xfId="0" applyNumberFormat="1" applyFont="1" applyFill="1" applyBorder="1" applyAlignment="1">
      <alignment horizontal="right" vertical="center"/>
    </xf>
    <xf numFmtId="41" fontId="3" fillId="2" borderId="4" xfId="0" applyNumberFormat="1" applyFont="1" applyFill="1" applyBorder="1" applyAlignment="1">
      <alignment horizontal="right" vertical="center"/>
    </xf>
    <xf numFmtId="41" fontId="3" fillId="0" borderId="3" xfId="0" applyNumberFormat="1" applyFont="1" applyFill="1" applyBorder="1" applyAlignment="1">
      <alignment horizontal="right" vertical="center"/>
    </xf>
    <xf numFmtId="41" fontId="3" fillId="0" borderId="4" xfId="0" applyNumberFormat="1" applyFont="1" applyFill="1" applyBorder="1" applyAlignment="1">
      <alignment horizontal="right" vertical="center"/>
    </xf>
    <xf numFmtId="41" fontId="3" fillId="3" borderId="3" xfId="0" applyNumberFormat="1" applyFont="1" applyFill="1" applyBorder="1" applyAlignment="1">
      <alignment horizontal="right" vertical="center"/>
    </xf>
    <xf numFmtId="41" fontId="3" fillId="3" borderId="4" xfId="0" applyNumberFormat="1" applyFont="1" applyFill="1" applyBorder="1" applyAlignment="1">
      <alignment horizontal="right" vertical="center"/>
    </xf>
    <xf numFmtId="178" fontId="3" fillId="0" borderId="5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0" borderId="6" xfId="0" applyFont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3" fontId="0" fillId="3" borderId="10" xfId="0" applyNumberFormat="1" applyFont="1" applyFill="1" applyBorder="1" applyAlignment="1">
      <alignment horizontal="right"/>
    </xf>
    <xf numFmtId="43" fontId="0" fillId="3" borderId="11" xfId="0" applyNumberFormat="1" applyFont="1" applyFill="1" applyBorder="1" applyAlignment="1">
      <alignment horizontal="right"/>
    </xf>
    <xf numFmtId="43" fontId="0" fillId="3" borderId="12" xfId="0" applyNumberFormat="1" applyFont="1" applyFill="1" applyBorder="1" applyAlignment="1">
      <alignment horizontal="right"/>
    </xf>
    <xf numFmtId="43" fontId="0" fillId="3" borderId="13" xfId="0" applyNumberFormat="1" applyFont="1" applyFill="1" applyBorder="1" applyAlignment="1">
      <alignment horizontal="right"/>
    </xf>
    <xf numFmtId="43" fontId="0" fillId="3" borderId="3" xfId="0" applyNumberFormat="1" applyFont="1" applyFill="1" applyBorder="1" applyAlignment="1">
      <alignment horizontal="right"/>
    </xf>
    <xf numFmtId="43" fontId="0" fillId="3" borderId="4" xfId="0" applyNumberFormat="1" applyFont="1" applyFill="1" applyBorder="1" applyAlignment="1">
      <alignment horizontal="right"/>
    </xf>
    <xf numFmtId="43" fontId="0" fillId="2" borderId="13" xfId="0" applyNumberFormat="1" applyFont="1" applyFill="1" applyBorder="1" applyAlignment="1">
      <alignment horizontal="right"/>
    </xf>
    <xf numFmtId="43" fontId="0" fillId="2" borderId="3" xfId="0" applyNumberFormat="1" applyFont="1" applyFill="1" applyBorder="1" applyAlignment="1">
      <alignment horizontal="right"/>
    </xf>
    <xf numFmtId="43" fontId="0" fillId="2" borderId="4" xfId="0" applyNumberFormat="1" applyFont="1" applyFill="1" applyBorder="1" applyAlignment="1">
      <alignment horizontal="right"/>
    </xf>
    <xf numFmtId="43" fontId="0" fillId="0" borderId="13" xfId="0" applyNumberFormat="1" applyFont="1" applyFill="1" applyBorder="1" applyAlignment="1">
      <alignment horizontal="right"/>
    </xf>
    <xf numFmtId="43" fontId="0" fillId="0" borderId="3" xfId="0" applyNumberFormat="1" applyFont="1" applyFill="1" applyBorder="1" applyAlignment="1">
      <alignment horizontal="right"/>
    </xf>
    <xf numFmtId="43" fontId="0" fillId="0" borderId="4" xfId="0" applyNumberFormat="1" applyFont="1" applyFill="1" applyBorder="1" applyAlignment="1">
      <alignment horizontal="right"/>
    </xf>
    <xf numFmtId="43" fontId="0" fillId="0" borderId="14" xfId="0" applyNumberFormat="1" applyFont="1" applyFill="1" applyBorder="1" applyAlignment="1">
      <alignment horizontal="right"/>
    </xf>
    <xf numFmtId="43" fontId="0" fillId="0" borderId="1" xfId="0" applyNumberFormat="1" applyFont="1" applyFill="1" applyBorder="1" applyAlignment="1">
      <alignment horizontal="right"/>
    </xf>
    <xf numFmtId="43" fontId="0" fillId="0" borderId="2" xfId="0" applyNumberFormat="1" applyFont="1" applyFill="1" applyBorder="1" applyAlignment="1">
      <alignment horizontal="right"/>
    </xf>
    <xf numFmtId="41" fontId="3" fillId="0" borderId="15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41" fontId="3" fillId="3" borderId="11" xfId="0" applyNumberFormat="1" applyFont="1" applyFill="1" applyBorder="1" applyAlignment="1">
      <alignment horizontal="right" vertical="center"/>
    </xf>
    <xf numFmtId="41" fontId="3" fillId="3" borderId="12" xfId="0" applyNumberFormat="1" applyFont="1" applyFill="1" applyBorder="1" applyAlignment="1">
      <alignment horizontal="right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179" fontId="3" fillId="0" borderId="17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41" fontId="3" fillId="3" borderId="16" xfId="0" applyNumberFormat="1" applyFont="1" applyFill="1" applyBorder="1" applyAlignment="1">
      <alignment horizontal="right" vertical="center"/>
    </xf>
    <xf numFmtId="41" fontId="3" fillId="2" borderId="5" xfId="0" applyNumberFormat="1" applyFont="1" applyFill="1" applyBorder="1" applyAlignment="1">
      <alignment horizontal="right" vertical="center"/>
    </xf>
    <xf numFmtId="41" fontId="3" fillId="0" borderId="5" xfId="0" applyNumberFormat="1" applyFont="1" applyFill="1" applyBorder="1" applyAlignment="1">
      <alignment horizontal="right" vertical="center"/>
    </xf>
    <xf numFmtId="41" fontId="3" fillId="3" borderId="5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178" fontId="0" fillId="2" borderId="5" xfId="0" applyNumberFormat="1" applyFont="1" applyFill="1" applyBorder="1" applyAlignment="1">
      <alignment/>
    </xf>
    <xf numFmtId="0" fontId="5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180" fontId="4" fillId="0" borderId="0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221"/>
  <sheetViews>
    <sheetView showGridLines="0" tabSelected="1" zoomScale="70" zoomScaleNormal="70" zoomScaleSheetLayoutView="55" workbookViewId="0" topLeftCell="A1">
      <selection activeCell="F14" sqref="F14"/>
    </sheetView>
  </sheetViews>
  <sheetFormatPr defaultColWidth="9.00390625" defaultRowHeight="16.5"/>
  <cols>
    <col min="1" max="1" width="16.625" style="3" customWidth="1"/>
    <col min="2" max="15" width="12.625" style="1" customWidth="1"/>
    <col min="16" max="16" width="12.625" style="2" customWidth="1"/>
    <col min="17" max="30" width="12.625" style="1" customWidth="1"/>
    <col min="31" max="16384" width="9.00390625" style="1" customWidth="1"/>
  </cols>
  <sheetData>
    <row r="1" spans="1:16" s="7" customFormat="1" ht="21.75" customHeight="1">
      <c r="A1" s="57" t="s">
        <v>71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6" ht="15.75" customHeight="1">
      <c r="A2" s="58" t="s">
        <v>72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30" s="47" customFormat="1" ht="15.75" customHeight="1">
      <c r="A3" s="46"/>
      <c r="B3" s="46"/>
      <c r="C3" s="46"/>
      <c r="D3" s="46"/>
      <c r="E3" s="46"/>
      <c r="F3" s="46"/>
      <c r="G3" s="46"/>
      <c r="H3" s="46"/>
      <c r="I3" s="54" t="s">
        <v>73</v>
      </c>
      <c r="J3" s="46"/>
      <c r="K3" s="46"/>
      <c r="L3" s="46"/>
      <c r="M3" s="46"/>
      <c r="N3" s="46"/>
      <c r="O3" s="46"/>
      <c r="P3" s="40" t="s">
        <v>1</v>
      </c>
      <c r="AD3" s="56" t="s">
        <v>74</v>
      </c>
    </row>
    <row r="4" spans="1:30" s="6" customFormat="1" ht="56.25" customHeight="1">
      <c r="A4" s="48"/>
      <c r="B4" s="20" t="s">
        <v>43</v>
      </c>
      <c r="C4" s="21" t="s">
        <v>44</v>
      </c>
      <c r="D4" s="20" t="s">
        <v>50</v>
      </c>
      <c r="E4" s="20" t="s">
        <v>51</v>
      </c>
      <c r="F4" s="20" t="s">
        <v>52</v>
      </c>
      <c r="G4" s="20" t="s">
        <v>53</v>
      </c>
      <c r="H4" s="20" t="s">
        <v>54</v>
      </c>
      <c r="I4" s="20" t="s">
        <v>55</v>
      </c>
      <c r="J4" s="49" t="s">
        <v>45</v>
      </c>
      <c r="K4" s="20" t="s">
        <v>56</v>
      </c>
      <c r="L4" s="20" t="s">
        <v>57</v>
      </c>
      <c r="M4" s="20" t="s">
        <v>58</v>
      </c>
      <c r="N4" s="20" t="s">
        <v>59</v>
      </c>
      <c r="O4" s="20" t="s">
        <v>60</v>
      </c>
      <c r="P4" s="22" t="s">
        <v>61</v>
      </c>
      <c r="Q4" s="23" t="s">
        <v>46</v>
      </c>
      <c r="R4" s="20" t="s">
        <v>50</v>
      </c>
      <c r="S4" s="20" t="s">
        <v>62</v>
      </c>
      <c r="T4" s="20" t="s">
        <v>52</v>
      </c>
      <c r="U4" s="20" t="s">
        <v>63</v>
      </c>
      <c r="V4" s="20" t="s">
        <v>64</v>
      </c>
      <c r="W4" s="20" t="s">
        <v>65</v>
      </c>
      <c r="X4" s="20" t="s">
        <v>66</v>
      </c>
      <c r="Y4" s="20" t="s">
        <v>67</v>
      </c>
      <c r="Z4" s="20" t="s">
        <v>57</v>
      </c>
      <c r="AA4" s="20" t="s">
        <v>68</v>
      </c>
      <c r="AB4" s="20" t="s">
        <v>69</v>
      </c>
      <c r="AC4" s="20" t="s">
        <v>70</v>
      </c>
      <c r="AD4" s="22" t="s">
        <v>61</v>
      </c>
    </row>
    <row r="5" spans="1:30" s="3" customFormat="1" ht="15.75" customHeight="1">
      <c r="A5" s="43" t="s">
        <v>42</v>
      </c>
      <c r="B5" s="41">
        <f aca="true" t="shared" si="0" ref="B5:P20">B59+B113+B167</f>
        <v>254555</v>
      </c>
      <c r="C5" s="41">
        <f t="shared" si="0"/>
        <v>219830</v>
      </c>
      <c r="D5" s="41">
        <f t="shared" si="0"/>
        <v>57798</v>
      </c>
      <c r="E5" s="41">
        <f t="shared" si="0"/>
        <v>2969</v>
      </c>
      <c r="F5" s="41">
        <f t="shared" si="0"/>
        <v>139873</v>
      </c>
      <c r="G5" s="41">
        <f t="shared" si="0"/>
        <v>12439</v>
      </c>
      <c r="H5" s="41">
        <f t="shared" si="0"/>
        <v>581</v>
      </c>
      <c r="I5" s="41">
        <f t="shared" si="0"/>
        <v>416</v>
      </c>
      <c r="J5" s="50">
        <f t="shared" si="0"/>
        <v>755</v>
      </c>
      <c r="K5" s="41">
        <f t="shared" si="0"/>
        <v>1174</v>
      </c>
      <c r="L5" s="41">
        <f t="shared" si="0"/>
        <v>146</v>
      </c>
      <c r="M5" s="41">
        <f t="shared" si="0"/>
        <v>630</v>
      </c>
      <c r="N5" s="41">
        <f t="shared" si="0"/>
        <v>2249</v>
      </c>
      <c r="O5" s="41">
        <f t="shared" si="0"/>
        <v>627</v>
      </c>
      <c r="P5" s="42">
        <f t="shared" si="0"/>
        <v>173</v>
      </c>
      <c r="Q5" s="24">
        <f aca="true" t="shared" si="1" ref="Q5:R20">IF(OR(B5=0,C5=0),"- ",(C5/B5)*100)</f>
        <v>86.35854726876313</v>
      </c>
      <c r="R5" s="25">
        <f t="shared" si="1"/>
        <v>26.29213483146067</v>
      </c>
      <c r="S5" s="25">
        <f>IF(OR(C5=0,E5=0),"- ",(E5/C5)*100)</f>
        <v>1.3505890915707592</v>
      </c>
      <c r="T5" s="25">
        <f>IF(OR(C5=0,F5=0),"- ",(F5/C5)*100)</f>
        <v>63.627803302551975</v>
      </c>
      <c r="U5" s="25">
        <f>IF(OR(C5=0,G5=0),"- ",(G5/C5)*100)</f>
        <v>5.658463358049402</v>
      </c>
      <c r="V5" s="25">
        <f>IF(OR(C5=0,H5=0),"- ",(H5/C5)*100)</f>
        <v>0.2642951371514352</v>
      </c>
      <c r="W5" s="25">
        <f>IF(OR(C5=0,I5=0),"- ",(I5/C5)*100)</f>
        <v>0.18923713778829096</v>
      </c>
      <c r="X5" s="25">
        <f>IF(OR(C5=0,J5=0),"- ",(J5/C5)*100)</f>
        <v>0.3434472092071146</v>
      </c>
      <c r="Y5" s="25">
        <f>IF(OR(C5=0,K5=0),"- ",(K5/C5)*100)</f>
        <v>0.5340490378929172</v>
      </c>
      <c r="Z5" s="25">
        <f>IF(OR(C5=0,L5=0),"- ",(L5/C5)*100)</f>
        <v>0.06641495701223672</v>
      </c>
      <c r="AA5" s="25">
        <f>IF(OR(C5=0,M5=0),"- ",(M5/C5)*100)</f>
        <v>0.2865850884774599</v>
      </c>
      <c r="AB5" s="25">
        <f>IF(OR(C5=0,N5=0),"- ",(N5/C5)*100)</f>
        <v>1.023063276167948</v>
      </c>
      <c r="AC5" s="25">
        <f>IF(OR(C5=0,O5=0),"- ",(O5/C5)*100)</f>
        <v>0.28522039757994816</v>
      </c>
      <c r="AD5" s="26">
        <f>IF(OR(C5=0,P5=0),"- ",(P5/C5)*100)</f>
        <v>0.07869717508984214</v>
      </c>
    </row>
    <row r="6" spans="1:30" s="2" customFormat="1" ht="15.75" customHeight="1">
      <c r="A6" s="55" t="s">
        <v>2</v>
      </c>
      <c r="B6" s="10">
        <f t="shared" si="0"/>
        <v>97945</v>
      </c>
      <c r="C6" s="10">
        <f t="shared" si="0"/>
        <v>93551</v>
      </c>
      <c r="D6" s="10">
        <f t="shared" si="0"/>
        <v>37251</v>
      </c>
      <c r="E6" s="10">
        <f t="shared" si="0"/>
        <v>263</v>
      </c>
      <c r="F6" s="10">
        <f t="shared" si="0"/>
        <v>52965</v>
      </c>
      <c r="G6" s="10">
        <f t="shared" si="0"/>
        <v>694</v>
      </c>
      <c r="H6" s="10">
        <f t="shared" si="0"/>
        <v>11</v>
      </c>
      <c r="I6" s="10">
        <f t="shared" si="0"/>
        <v>16</v>
      </c>
      <c r="J6" s="51">
        <f t="shared" si="0"/>
        <v>5</v>
      </c>
      <c r="K6" s="10">
        <f t="shared" si="0"/>
        <v>11</v>
      </c>
      <c r="L6" s="10">
        <f t="shared" si="0"/>
        <v>138</v>
      </c>
      <c r="M6" s="10">
        <f t="shared" si="0"/>
        <v>530</v>
      </c>
      <c r="N6" s="10">
        <f t="shared" si="0"/>
        <v>1163</v>
      </c>
      <c r="O6" s="10">
        <f t="shared" si="0"/>
        <v>476</v>
      </c>
      <c r="P6" s="11">
        <f t="shared" si="0"/>
        <v>28</v>
      </c>
      <c r="Q6" s="30">
        <f t="shared" si="1"/>
        <v>95.5138087702282</v>
      </c>
      <c r="R6" s="31">
        <f t="shared" si="1"/>
        <v>39.81892229906682</v>
      </c>
      <c r="S6" s="31">
        <f>IF(OR(C6=0,E6=0),"- ",(E6/C6)*100)</f>
        <v>0.28113007878055823</v>
      </c>
      <c r="T6" s="31">
        <f>IF(OR(C6=0,F6=0),"- ",(F6/C6)*100)</f>
        <v>56.61617727228998</v>
      </c>
      <c r="U6" s="31">
        <f>IF(OR(C6=0,G6=0),"- ",(G6/C6)*100)</f>
        <v>0.7418413485692296</v>
      </c>
      <c r="V6" s="31">
        <f>IF(OR(C6=0,H6=0),"- ",(H6/C6)*100)</f>
        <v>0.011758292268388365</v>
      </c>
      <c r="W6" s="31">
        <f>IF(OR(C6=0,I6=0),"- ",(I6/C6)*100)</f>
        <v>0.01710297057220126</v>
      </c>
      <c r="X6" s="31">
        <f>IF(OR(C6=0,J6=0),"- ",(J6/C6)*100)</f>
        <v>0.0053446783038128935</v>
      </c>
      <c r="Y6" s="31">
        <f>IF(OR(C6=0,K6=0),"- ",(K6/C6)*100)</f>
        <v>0.011758292268388365</v>
      </c>
      <c r="Z6" s="31">
        <f>IF(OR(C6=0,L6=0),"- ",(L6/C6)*100)</f>
        <v>0.14751312118523585</v>
      </c>
      <c r="AA6" s="31">
        <f>IF(OR(C6=0,M6=0),"- ",(M6/C6)*100)</f>
        <v>0.5665359002041668</v>
      </c>
      <c r="AB6" s="31">
        <f>IF(OR(C6=0,N6=0),"- ",(N6/C6)*100)</f>
        <v>1.243172173466879</v>
      </c>
      <c r="AC6" s="31">
        <f>IF(OR(C6=0,O6=0),"- ",(O6/C6)*100)</f>
        <v>0.5088133745229875</v>
      </c>
      <c r="AD6" s="32">
        <f>IF(OR(C6=0,P6=0),"- ",(P6/C6)*100)</f>
        <v>0.029930198501352204</v>
      </c>
    </row>
    <row r="7" spans="1:30" s="2" customFormat="1" ht="15.75" customHeight="1">
      <c r="A7" s="55" t="s">
        <v>3</v>
      </c>
      <c r="B7" s="10">
        <f t="shared" si="0"/>
        <v>109837</v>
      </c>
      <c r="C7" s="10">
        <f t="shared" si="0"/>
        <v>89966</v>
      </c>
      <c r="D7" s="10">
        <f t="shared" si="0"/>
        <v>15744</v>
      </c>
      <c r="E7" s="10">
        <f t="shared" si="0"/>
        <v>1975</v>
      </c>
      <c r="F7" s="10">
        <f t="shared" si="0"/>
        <v>60879</v>
      </c>
      <c r="G7" s="10">
        <f t="shared" si="0"/>
        <v>8337</v>
      </c>
      <c r="H7" s="10">
        <f t="shared" si="0"/>
        <v>440</v>
      </c>
      <c r="I7" s="10">
        <f t="shared" si="0"/>
        <v>252</v>
      </c>
      <c r="J7" s="51">
        <f t="shared" si="0"/>
        <v>579</v>
      </c>
      <c r="K7" s="10">
        <f t="shared" si="0"/>
        <v>827</v>
      </c>
      <c r="L7" s="10">
        <f t="shared" si="0"/>
        <v>4</v>
      </c>
      <c r="M7" s="10">
        <f t="shared" si="0"/>
        <v>20</v>
      </c>
      <c r="N7" s="10">
        <f t="shared" si="0"/>
        <v>746</v>
      </c>
      <c r="O7" s="10">
        <f t="shared" si="0"/>
        <v>79</v>
      </c>
      <c r="P7" s="11">
        <f t="shared" si="0"/>
        <v>84</v>
      </c>
      <c r="Q7" s="30">
        <f t="shared" si="1"/>
        <v>81.90864644882872</v>
      </c>
      <c r="R7" s="31">
        <f t="shared" si="1"/>
        <v>17.499944423448856</v>
      </c>
      <c r="S7" s="31">
        <f>IF(OR(C7=0,E7=0),"- ",(E7/C7)*100)</f>
        <v>2.1952737700909233</v>
      </c>
      <c r="T7" s="31">
        <f>IF(OR(C7=0,F7=0),"- ",(F7/C7)*100)</f>
        <v>67.66889713891915</v>
      </c>
      <c r="U7" s="31">
        <f>IF(OR(C7=0,G7=0),"- ",(G7/C7)*100)</f>
        <v>9.266834137340773</v>
      </c>
      <c r="V7" s="31">
        <f>IF(OR(C7=0,H7=0),"- ",(H7/C7)*100)</f>
        <v>0.4890736500455728</v>
      </c>
      <c r="W7" s="31">
        <f>IF(OR(C7=0,I7=0),"- ",(I7/C7)*100)</f>
        <v>0.2801058177533735</v>
      </c>
      <c r="X7" s="31">
        <f>IF(OR(C7=0,J7=0),"- ",(J7/C7)*100)</f>
        <v>0.6435764622190605</v>
      </c>
      <c r="Y7" s="31">
        <f>IF(OR(C7=0,K7=0),"- ",(K7/C7)*100)</f>
        <v>0.9192361558811106</v>
      </c>
      <c r="Z7" s="31">
        <f>IF(OR(C7=0,L7=0),"- ",(L7/C7)*100)</f>
        <v>0.004446124091323389</v>
      </c>
      <c r="AA7" s="31">
        <f>IF(OR(C7=0,M7=0),"- ",(M7/C7)*100)</f>
        <v>0.022230620456616945</v>
      </c>
      <c r="AB7" s="31">
        <f>IF(OR(C7=0,N7=0),"- ",(N7/C7)*100)</f>
        <v>0.829202143031812</v>
      </c>
      <c r="AC7" s="31">
        <f>IF(OR(C7=0,O7=0),"- ",(O7/C7)*100)</f>
        <v>0.08781095080363693</v>
      </c>
      <c r="AD7" s="32">
        <f>IF(OR(C7=0,P7=0),"- ",(P7/C7)*100)</f>
        <v>0.09336860591779117</v>
      </c>
    </row>
    <row r="8" spans="1:30" s="2" customFormat="1" ht="15.75" customHeight="1">
      <c r="A8" s="16" t="s">
        <v>4</v>
      </c>
      <c r="B8" s="12">
        <f t="shared" si="0"/>
        <v>8544</v>
      </c>
      <c r="C8" s="12">
        <f t="shared" si="0"/>
        <v>7643</v>
      </c>
      <c r="D8" s="12">
        <f t="shared" si="0"/>
        <v>1945</v>
      </c>
      <c r="E8" s="12">
        <f t="shared" si="0"/>
        <v>346</v>
      </c>
      <c r="F8" s="12">
        <f t="shared" si="0"/>
        <v>4605</v>
      </c>
      <c r="G8" s="12">
        <f t="shared" si="0"/>
        <v>499</v>
      </c>
      <c r="H8" s="12">
        <f t="shared" si="0"/>
        <v>23</v>
      </c>
      <c r="I8" s="12">
        <f t="shared" si="0"/>
        <v>25</v>
      </c>
      <c r="J8" s="52">
        <f t="shared" si="0"/>
        <v>22</v>
      </c>
      <c r="K8" s="12">
        <f t="shared" si="0"/>
        <v>44</v>
      </c>
      <c r="L8" s="12">
        <f t="shared" si="0"/>
        <v>0</v>
      </c>
      <c r="M8" s="12">
        <f t="shared" si="0"/>
        <v>2</v>
      </c>
      <c r="N8" s="12">
        <f t="shared" si="0"/>
        <v>131</v>
      </c>
      <c r="O8" s="12">
        <f t="shared" si="0"/>
        <v>0</v>
      </c>
      <c r="P8" s="13">
        <f t="shared" si="0"/>
        <v>1</v>
      </c>
      <c r="Q8" s="33">
        <f t="shared" si="1"/>
        <v>89.45458801498127</v>
      </c>
      <c r="R8" s="34">
        <f t="shared" si="1"/>
        <v>25.448122465000655</v>
      </c>
      <c r="S8" s="34">
        <f>IF(OR(C8=0,E8=0),"- ",(E8/C8)*100)</f>
        <v>4.527018186575952</v>
      </c>
      <c r="T8" s="34">
        <f>IF(OR(C8=0,F8=0),"- ",(F8/C8)*100)</f>
        <v>60.2512102577522</v>
      </c>
      <c r="U8" s="34">
        <f>IF(OR(C8=0,G8=0),"- ",(G8/C8)*100)</f>
        <v>6.528849928038729</v>
      </c>
      <c r="V8" s="34">
        <f>IF(OR(C8=0,H8=0),"- ",(H8/C8)*100)</f>
        <v>0.30092895459897945</v>
      </c>
      <c r="W8" s="34">
        <f>IF(OR(C8=0,I8=0),"- ",(I8/C8)*100)</f>
        <v>0.3270966897814994</v>
      </c>
      <c r="X8" s="34">
        <f>IF(OR(C8=0,J8=0),"- ",(J8/C8)*100)</f>
        <v>0.2878450870077195</v>
      </c>
      <c r="Y8" s="34">
        <f>IF(OR(C8=0,K8=0),"- ",(K8/C8)*100)</f>
        <v>0.575690174015439</v>
      </c>
      <c r="Z8" s="34" t="str">
        <f>IF(OR(C8=0,L8=0),"- ",(L8/C8)*100)</f>
        <v>- </v>
      </c>
      <c r="AA8" s="34">
        <f>IF(OR(C8=0,M8=0),"- ",(M8/C8)*100)</f>
        <v>0.026167735182519955</v>
      </c>
      <c r="AB8" s="34">
        <f>IF(OR(C8=0,N8=0),"- ",(N8/C8)*100)</f>
        <v>1.7139866544550568</v>
      </c>
      <c r="AC8" s="34" t="str">
        <f>IF(OR(C8=0,O8=0),"- ",(O8/C8)*100)</f>
        <v>- </v>
      </c>
      <c r="AD8" s="35">
        <f>IF(OR(C8=0,P8=0),"- ",(P8/C8)*100)</f>
        <v>0.013083867591259978</v>
      </c>
    </row>
    <row r="9" spans="1:30" s="2" customFormat="1" ht="15.75" customHeight="1">
      <c r="A9" s="17" t="s">
        <v>5</v>
      </c>
      <c r="B9" s="12">
        <f t="shared" si="0"/>
        <v>5541</v>
      </c>
      <c r="C9" s="12">
        <f t="shared" si="0"/>
        <v>3762</v>
      </c>
      <c r="D9" s="12">
        <f t="shared" si="0"/>
        <v>637</v>
      </c>
      <c r="E9" s="12">
        <f t="shared" si="0"/>
        <v>69</v>
      </c>
      <c r="F9" s="12">
        <f t="shared" si="0"/>
        <v>2311</v>
      </c>
      <c r="G9" s="12">
        <f t="shared" si="0"/>
        <v>510</v>
      </c>
      <c r="H9" s="12">
        <f t="shared" si="0"/>
        <v>19</v>
      </c>
      <c r="I9" s="12">
        <f t="shared" si="0"/>
        <v>3</v>
      </c>
      <c r="J9" s="52">
        <f t="shared" si="0"/>
        <v>17</v>
      </c>
      <c r="K9" s="12">
        <f t="shared" si="0"/>
        <v>44</v>
      </c>
      <c r="L9" s="12">
        <f t="shared" si="0"/>
        <v>0</v>
      </c>
      <c r="M9" s="12">
        <f t="shared" si="0"/>
        <v>0</v>
      </c>
      <c r="N9" s="12">
        <f t="shared" si="0"/>
        <v>142</v>
      </c>
      <c r="O9" s="12">
        <f t="shared" si="0"/>
        <v>0</v>
      </c>
      <c r="P9" s="13">
        <f t="shared" si="0"/>
        <v>10</v>
      </c>
      <c r="Q9" s="33">
        <f t="shared" si="1"/>
        <v>67.8938819707634</v>
      </c>
      <c r="R9" s="34">
        <f t="shared" si="1"/>
        <v>16.932482721956408</v>
      </c>
      <c r="S9" s="34">
        <f aca="true" t="shared" si="2" ref="S9:S72">IF(OR(C9=0,E9=0),"- ",(E9/C9)*100)</f>
        <v>1.8341307814992027</v>
      </c>
      <c r="T9" s="34">
        <f aca="true" t="shared" si="3" ref="T9:T72">IF(OR(C9=0,F9=0),"- ",(F9/C9)*100)</f>
        <v>61.430090377458804</v>
      </c>
      <c r="U9" s="34">
        <f aca="true" t="shared" si="4" ref="U9:U72">IF(OR(C9=0,G9=0),"- ",(G9/C9)*100)</f>
        <v>13.556618819776714</v>
      </c>
      <c r="V9" s="34">
        <f aca="true" t="shared" si="5" ref="V9:V72">IF(OR(C9=0,H9=0),"- ",(H9/C9)*100)</f>
        <v>0.5050505050505051</v>
      </c>
      <c r="W9" s="34">
        <f aca="true" t="shared" si="6" ref="W9:W72">IF(OR(C9=0,I9=0),"- ",(I9/C9)*100)</f>
        <v>0.07974481658692185</v>
      </c>
      <c r="X9" s="34">
        <f aca="true" t="shared" si="7" ref="X9:X72">IF(OR(C9=0,J9=0),"- ",(J9/C9)*100)</f>
        <v>0.45188729399255717</v>
      </c>
      <c r="Y9" s="34">
        <f aca="true" t="shared" si="8" ref="Y9:Y72">IF(OR(C9=0,K9=0),"- ",(K9/C9)*100)</f>
        <v>1.1695906432748537</v>
      </c>
      <c r="Z9" s="34" t="str">
        <f aca="true" t="shared" si="9" ref="Z9:Z72">IF(OR(C9=0,L9=0),"- ",(L9/C9)*100)</f>
        <v>- </v>
      </c>
      <c r="AA9" s="34" t="str">
        <f aca="true" t="shared" si="10" ref="AA9:AA72">IF(OR(C9=0,M9=0),"- ",(M9/C9)*100)</f>
        <v>- </v>
      </c>
      <c r="AB9" s="34">
        <f aca="true" t="shared" si="11" ref="AB9:AB72">IF(OR(C9=0,N9=0),"- ",(N9/C9)*100)</f>
        <v>3.7745879851143007</v>
      </c>
      <c r="AC9" s="34" t="str">
        <f aca="true" t="shared" si="12" ref="AC9:AC72">IF(OR(C9=0,O9=0),"- ",(O9/C9)*100)</f>
        <v>- </v>
      </c>
      <c r="AD9" s="35">
        <f aca="true" t="shared" si="13" ref="AD9:AD72">IF(OR(C9=0,P9=0),"- ",(P9/C9)*100)</f>
        <v>0.2658160552897395</v>
      </c>
    </row>
    <row r="10" spans="1:30" s="2" customFormat="1" ht="15.75" customHeight="1">
      <c r="A10" s="17" t="s">
        <v>6</v>
      </c>
      <c r="B10" s="12">
        <f t="shared" si="0"/>
        <v>22415</v>
      </c>
      <c r="C10" s="12">
        <f t="shared" si="0"/>
        <v>19122</v>
      </c>
      <c r="D10" s="12">
        <f t="shared" si="0"/>
        <v>3336</v>
      </c>
      <c r="E10" s="12">
        <f t="shared" si="0"/>
        <v>318</v>
      </c>
      <c r="F10" s="12">
        <f t="shared" si="0"/>
        <v>13311</v>
      </c>
      <c r="G10" s="12">
        <f t="shared" si="0"/>
        <v>1578</v>
      </c>
      <c r="H10" s="12">
        <f t="shared" si="0"/>
        <v>56</v>
      </c>
      <c r="I10" s="12">
        <f t="shared" si="0"/>
        <v>45</v>
      </c>
      <c r="J10" s="52">
        <f t="shared" si="0"/>
        <v>53</v>
      </c>
      <c r="K10" s="12">
        <f t="shared" si="0"/>
        <v>109</v>
      </c>
      <c r="L10" s="12">
        <f t="shared" si="0"/>
        <v>1</v>
      </c>
      <c r="M10" s="12">
        <f t="shared" si="0"/>
        <v>7</v>
      </c>
      <c r="N10" s="12">
        <f t="shared" si="0"/>
        <v>291</v>
      </c>
      <c r="O10" s="12">
        <f t="shared" si="0"/>
        <v>5</v>
      </c>
      <c r="P10" s="13">
        <f t="shared" si="0"/>
        <v>12</v>
      </c>
      <c r="Q10" s="33">
        <f t="shared" si="1"/>
        <v>85.30894490296677</v>
      </c>
      <c r="R10" s="34">
        <f t="shared" si="1"/>
        <v>17.44587386256668</v>
      </c>
      <c r="S10" s="34">
        <f t="shared" si="2"/>
        <v>1.6630059617194854</v>
      </c>
      <c r="T10" s="34">
        <f t="shared" si="3"/>
        <v>69.6109193598996</v>
      </c>
      <c r="U10" s="34">
        <f t="shared" si="4"/>
        <v>8.252274866645749</v>
      </c>
      <c r="V10" s="34">
        <f t="shared" si="5"/>
        <v>0.29285639577450057</v>
      </c>
      <c r="W10" s="34">
        <f t="shared" si="6"/>
        <v>0.23533103231879512</v>
      </c>
      <c r="X10" s="34">
        <f t="shared" si="7"/>
        <v>0.2771676602865809</v>
      </c>
      <c r="Y10" s="34">
        <f t="shared" si="8"/>
        <v>0.5700240560610814</v>
      </c>
      <c r="Z10" s="34">
        <f t="shared" si="9"/>
        <v>0.005229578495973225</v>
      </c>
      <c r="AA10" s="34">
        <f t="shared" si="10"/>
        <v>0.03660704947181257</v>
      </c>
      <c r="AB10" s="34">
        <f t="shared" si="11"/>
        <v>1.5218073423282084</v>
      </c>
      <c r="AC10" s="34">
        <f t="shared" si="12"/>
        <v>0.026147892479866125</v>
      </c>
      <c r="AD10" s="35">
        <f t="shared" si="13"/>
        <v>0.06275494195167869</v>
      </c>
    </row>
    <row r="11" spans="1:30" s="2" customFormat="1" ht="15.75" customHeight="1">
      <c r="A11" s="17" t="s">
        <v>7</v>
      </c>
      <c r="B11" s="12">
        <f t="shared" si="0"/>
        <v>1445</v>
      </c>
      <c r="C11" s="12">
        <f t="shared" si="0"/>
        <v>1378</v>
      </c>
      <c r="D11" s="12">
        <f t="shared" si="0"/>
        <v>644</v>
      </c>
      <c r="E11" s="12">
        <f t="shared" si="0"/>
        <v>28</v>
      </c>
      <c r="F11" s="12">
        <f t="shared" si="0"/>
        <v>648</v>
      </c>
      <c r="G11" s="12">
        <f t="shared" si="0"/>
        <v>19</v>
      </c>
      <c r="H11" s="12">
        <f t="shared" si="0"/>
        <v>6</v>
      </c>
      <c r="I11" s="12">
        <f t="shared" si="0"/>
        <v>0</v>
      </c>
      <c r="J11" s="52">
        <f t="shared" si="0"/>
        <v>7</v>
      </c>
      <c r="K11" s="12">
        <f t="shared" si="0"/>
        <v>1</v>
      </c>
      <c r="L11" s="12">
        <f t="shared" si="0"/>
        <v>0</v>
      </c>
      <c r="M11" s="12">
        <f t="shared" si="0"/>
        <v>0</v>
      </c>
      <c r="N11" s="12">
        <f t="shared" si="0"/>
        <v>21</v>
      </c>
      <c r="O11" s="12">
        <f t="shared" si="0"/>
        <v>0</v>
      </c>
      <c r="P11" s="13">
        <f t="shared" si="0"/>
        <v>4</v>
      </c>
      <c r="Q11" s="33">
        <f t="shared" si="1"/>
        <v>95.36332179930795</v>
      </c>
      <c r="R11" s="34">
        <f t="shared" si="1"/>
        <v>46.73439767779391</v>
      </c>
      <c r="S11" s="34">
        <f t="shared" si="2"/>
        <v>2.0319303338171264</v>
      </c>
      <c r="T11" s="34">
        <f t="shared" si="3"/>
        <v>47.02467343976778</v>
      </c>
      <c r="U11" s="34">
        <f t="shared" si="4"/>
        <v>1.3788098693759072</v>
      </c>
      <c r="V11" s="34">
        <f t="shared" si="5"/>
        <v>0.43541364296081275</v>
      </c>
      <c r="W11" s="34" t="str">
        <f t="shared" si="6"/>
        <v>- </v>
      </c>
      <c r="X11" s="34">
        <f t="shared" si="7"/>
        <v>0.5079825834542816</v>
      </c>
      <c r="Y11" s="34">
        <f t="shared" si="8"/>
        <v>0.07256894049346879</v>
      </c>
      <c r="Z11" s="34" t="str">
        <f t="shared" si="9"/>
        <v>- </v>
      </c>
      <c r="AA11" s="34" t="str">
        <f t="shared" si="10"/>
        <v>- </v>
      </c>
      <c r="AB11" s="34">
        <f t="shared" si="11"/>
        <v>1.5239477503628447</v>
      </c>
      <c r="AC11" s="34" t="str">
        <f t="shared" si="12"/>
        <v>- </v>
      </c>
      <c r="AD11" s="35">
        <f t="shared" si="13"/>
        <v>0.29027576197387517</v>
      </c>
    </row>
    <row r="12" spans="1:30" s="2" customFormat="1" ht="15.75" customHeight="1">
      <c r="A12" s="17" t="s">
        <v>8</v>
      </c>
      <c r="B12" s="12">
        <f t="shared" si="0"/>
        <v>1881</v>
      </c>
      <c r="C12" s="12">
        <f t="shared" si="0"/>
        <v>1733</v>
      </c>
      <c r="D12" s="12">
        <f t="shared" si="0"/>
        <v>547</v>
      </c>
      <c r="E12" s="12">
        <f t="shared" si="0"/>
        <v>26</v>
      </c>
      <c r="F12" s="12">
        <f t="shared" si="0"/>
        <v>1064</v>
      </c>
      <c r="G12" s="12">
        <f t="shared" si="0"/>
        <v>39</v>
      </c>
      <c r="H12" s="12">
        <f t="shared" si="0"/>
        <v>25</v>
      </c>
      <c r="I12" s="12">
        <f t="shared" si="0"/>
        <v>0</v>
      </c>
      <c r="J12" s="52">
        <f t="shared" si="0"/>
        <v>5</v>
      </c>
      <c r="K12" s="12">
        <f t="shared" si="0"/>
        <v>0</v>
      </c>
      <c r="L12" s="12">
        <f t="shared" si="0"/>
        <v>0</v>
      </c>
      <c r="M12" s="12">
        <f t="shared" si="0"/>
        <v>1</v>
      </c>
      <c r="N12" s="12">
        <f t="shared" si="0"/>
        <v>24</v>
      </c>
      <c r="O12" s="12">
        <f t="shared" si="0"/>
        <v>0</v>
      </c>
      <c r="P12" s="13">
        <f t="shared" si="0"/>
        <v>2</v>
      </c>
      <c r="Q12" s="33">
        <f t="shared" si="1"/>
        <v>92.13184476342371</v>
      </c>
      <c r="R12" s="34">
        <f t="shared" si="1"/>
        <v>31.563762261973455</v>
      </c>
      <c r="S12" s="34">
        <f t="shared" si="2"/>
        <v>1.5002885170225042</v>
      </c>
      <c r="T12" s="34">
        <f t="shared" si="3"/>
        <v>61.396422388920946</v>
      </c>
      <c r="U12" s="34">
        <f t="shared" si="4"/>
        <v>2.2504327755337563</v>
      </c>
      <c r="V12" s="34">
        <f t="shared" si="5"/>
        <v>1.4425851125216387</v>
      </c>
      <c r="W12" s="34" t="str">
        <f t="shared" si="6"/>
        <v>- </v>
      </c>
      <c r="X12" s="34">
        <f t="shared" si="7"/>
        <v>0.28851702250432776</v>
      </c>
      <c r="Y12" s="34" t="str">
        <f t="shared" si="8"/>
        <v>- </v>
      </c>
      <c r="Z12" s="34" t="str">
        <f t="shared" si="9"/>
        <v>- </v>
      </c>
      <c r="AA12" s="34">
        <f t="shared" si="10"/>
        <v>0.05770340450086555</v>
      </c>
      <c r="AB12" s="34">
        <f t="shared" si="11"/>
        <v>1.3848817080207732</v>
      </c>
      <c r="AC12" s="34" t="str">
        <f t="shared" si="12"/>
        <v>- </v>
      </c>
      <c r="AD12" s="35">
        <f t="shared" si="13"/>
        <v>0.1154068090017311</v>
      </c>
    </row>
    <row r="13" spans="1:30" s="2" customFormat="1" ht="15.75" customHeight="1">
      <c r="A13" s="17" t="s">
        <v>9</v>
      </c>
      <c r="B13" s="12">
        <f t="shared" si="0"/>
        <v>24812</v>
      </c>
      <c r="C13" s="12">
        <f t="shared" si="0"/>
        <v>22279</v>
      </c>
      <c r="D13" s="12">
        <f t="shared" si="0"/>
        <v>4375</v>
      </c>
      <c r="E13" s="12">
        <f t="shared" si="0"/>
        <v>544</v>
      </c>
      <c r="F13" s="12">
        <f t="shared" si="0"/>
        <v>15264</v>
      </c>
      <c r="G13" s="12">
        <f t="shared" si="0"/>
        <v>1657</v>
      </c>
      <c r="H13" s="12">
        <f t="shared" si="0"/>
        <v>21</v>
      </c>
      <c r="I13" s="12">
        <f t="shared" si="0"/>
        <v>66</v>
      </c>
      <c r="J13" s="52">
        <f t="shared" si="0"/>
        <v>99</v>
      </c>
      <c r="K13" s="12">
        <f t="shared" si="0"/>
        <v>186</v>
      </c>
      <c r="L13" s="12">
        <f t="shared" si="0"/>
        <v>1</v>
      </c>
      <c r="M13" s="12">
        <f t="shared" si="0"/>
        <v>4</v>
      </c>
      <c r="N13" s="12">
        <f t="shared" si="0"/>
        <v>45</v>
      </c>
      <c r="O13" s="12">
        <f t="shared" si="0"/>
        <v>9</v>
      </c>
      <c r="P13" s="13">
        <f t="shared" si="0"/>
        <v>8</v>
      </c>
      <c r="Q13" s="33">
        <f t="shared" si="1"/>
        <v>89.79123004997582</v>
      </c>
      <c r="R13" s="34">
        <f t="shared" si="1"/>
        <v>19.637326630459174</v>
      </c>
      <c r="S13" s="34">
        <f t="shared" si="2"/>
        <v>2.4417612998788094</v>
      </c>
      <c r="T13" s="34">
        <f t="shared" si="3"/>
        <v>68.5129494142466</v>
      </c>
      <c r="U13" s="34">
        <f t="shared" si="4"/>
        <v>7.437497194667624</v>
      </c>
      <c r="V13" s="34">
        <f t="shared" si="5"/>
        <v>0.09425916782620405</v>
      </c>
      <c r="W13" s="34">
        <f t="shared" si="6"/>
        <v>0.29624309888235556</v>
      </c>
      <c r="X13" s="34">
        <f t="shared" si="7"/>
        <v>0.44436464832353334</v>
      </c>
      <c r="Y13" s="34">
        <f t="shared" si="8"/>
        <v>0.8348669150320931</v>
      </c>
      <c r="Z13" s="34">
        <f t="shared" si="9"/>
        <v>0.0044885318012478125</v>
      </c>
      <c r="AA13" s="34">
        <f t="shared" si="10"/>
        <v>0.01795412720499125</v>
      </c>
      <c r="AB13" s="34">
        <f t="shared" si="11"/>
        <v>0.2019839310561515</v>
      </c>
      <c r="AC13" s="34">
        <f t="shared" si="12"/>
        <v>0.04039678621123031</v>
      </c>
      <c r="AD13" s="35">
        <f t="shared" si="13"/>
        <v>0.0359082544099825</v>
      </c>
    </row>
    <row r="14" spans="1:30" s="2" customFormat="1" ht="15.75" customHeight="1">
      <c r="A14" s="17" t="s">
        <v>10</v>
      </c>
      <c r="B14" s="12">
        <f t="shared" si="0"/>
        <v>5275</v>
      </c>
      <c r="C14" s="12">
        <f t="shared" si="0"/>
        <v>4970</v>
      </c>
      <c r="D14" s="12">
        <f t="shared" si="0"/>
        <v>922</v>
      </c>
      <c r="E14" s="12">
        <f t="shared" si="0"/>
        <v>56</v>
      </c>
      <c r="F14" s="12">
        <f t="shared" si="0"/>
        <v>3551</v>
      </c>
      <c r="G14" s="12">
        <f t="shared" si="0"/>
        <v>384</v>
      </c>
      <c r="H14" s="12">
        <f t="shared" si="0"/>
        <v>2</v>
      </c>
      <c r="I14" s="12">
        <f t="shared" si="0"/>
        <v>1</v>
      </c>
      <c r="J14" s="52">
        <f t="shared" si="0"/>
        <v>9</v>
      </c>
      <c r="K14" s="12">
        <f t="shared" si="0"/>
        <v>9</v>
      </c>
      <c r="L14" s="12">
        <f t="shared" si="0"/>
        <v>0</v>
      </c>
      <c r="M14" s="12">
        <f t="shared" si="0"/>
        <v>3</v>
      </c>
      <c r="N14" s="12">
        <f t="shared" si="0"/>
        <v>13</v>
      </c>
      <c r="O14" s="12">
        <f t="shared" si="0"/>
        <v>18</v>
      </c>
      <c r="P14" s="13">
        <f t="shared" si="0"/>
        <v>2</v>
      </c>
      <c r="Q14" s="33">
        <f t="shared" si="1"/>
        <v>94.21800947867298</v>
      </c>
      <c r="R14" s="34">
        <f t="shared" si="1"/>
        <v>18.551307847082494</v>
      </c>
      <c r="S14" s="34">
        <f t="shared" si="2"/>
        <v>1.1267605633802817</v>
      </c>
      <c r="T14" s="34">
        <f t="shared" si="3"/>
        <v>71.4486921529175</v>
      </c>
      <c r="U14" s="34">
        <f t="shared" si="4"/>
        <v>7.72635814889336</v>
      </c>
      <c r="V14" s="34">
        <f t="shared" si="5"/>
        <v>0.04024144869215292</v>
      </c>
      <c r="W14" s="34">
        <f t="shared" si="6"/>
        <v>0.02012072434607646</v>
      </c>
      <c r="X14" s="34">
        <f t="shared" si="7"/>
        <v>0.18108651911468815</v>
      </c>
      <c r="Y14" s="34">
        <f t="shared" si="8"/>
        <v>0.18108651911468815</v>
      </c>
      <c r="Z14" s="34" t="str">
        <f t="shared" si="9"/>
        <v>- </v>
      </c>
      <c r="AA14" s="34">
        <f t="shared" si="10"/>
        <v>0.060362173038229376</v>
      </c>
      <c r="AB14" s="34">
        <f t="shared" si="11"/>
        <v>0.26156941649899396</v>
      </c>
      <c r="AC14" s="34">
        <f t="shared" si="12"/>
        <v>0.3621730382293763</v>
      </c>
      <c r="AD14" s="35">
        <f t="shared" si="13"/>
        <v>0.04024144869215292</v>
      </c>
    </row>
    <row r="15" spans="1:30" s="2" customFormat="1" ht="15.75" customHeight="1">
      <c r="A15" s="17" t="s">
        <v>11</v>
      </c>
      <c r="B15" s="12">
        <f t="shared" si="0"/>
        <v>7169</v>
      </c>
      <c r="C15" s="12">
        <f t="shared" si="0"/>
        <v>6490</v>
      </c>
      <c r="D15" s="12">
        <f t="shared" si="0"/>
        <v>597</v>
      </c>
      <c r="E15" s="12">
        <f t="shared" si="0"/>
        <v>111</v>
      </c>
      <c r="F15" s="12">
        <f t="shared" si="0"/>
        <v>4907</v>
      </c>
      <c r="G15" s="12">
        <f t="shared" si="0"/>
        <v>754</v>
      </c>
      <c r="H15" s="12">
        <f t="shared" si="0"/>
        <v>6</v>
      </c>
      <c r="I15" s="12">
        <f t="shared" si="0"/>
        <v>3</v>
      </c>
      <c r="J15" s="52">
        <f t="shared" si="0"/>
        <v>25</v>
      </c>
      <c r="K15" s="12">
        <f t="shared" si="0"/>
        <v>43</v>
      </c>
      <c r="L15" s="12">
        <f t="shared" si="0"/>
        <v>0</v>
      </c>
      <c r="M15" s="12">
        <f t="shared" si="0"/>
        <v>1</v>
      </c>
      <c r="N15" s="12">
        <f t="shared" si="0"/>
        <v>17</v>
      </c>
      <c r="O15" s="12">
        <f t="shared" si="0"/>
        <v>23</v>
      </c>
      <c r="P15" s="13">
        <f t="shared" si="0"/>
        <v>3</v>
      </c>
      <c r="Q15" s="33">
        <f t="shared" si="1"/>
        <v>90.52866508578602</v>
      </c>
      <c r="R15" s="34">
        <f t="shared" si="1"/>
        <v>9.198767334360555</v>
      </c>
      <c r="S15" s="34">
        <f t="shared" si="2"/>
        <v>1.7103235747303542</v>
      </c>
      <c r="T15" s="34">
        <f t="shared" si="3"/>
        <v>75.60862865947612</v>
      </c>
      <c r="U15" s="34">
        <f t="shared" si="4"/>
        <v>11.617873651771957</v>
      </c>
      <c r="V15" s="34">
        <f t="shared" si="5"/>
        <v>0.09244992295839753</v>
      </c>
      <c r="W15" s="34">
        <f t="shared" si="6"/>
        <v>0.046224961479198766</v>
      </c>
      <c r="X15" s="34">
        <f t="shared" si="7"/>
        <v>0.3852080123266564</v>
      </c>
      <c r="Y15" s="34">
        <f t="shared" si="8"/>
        <v>0.662557781201849</v>
      </c>
      <c r="Z15" s="34" t="str">
        <f t="shared" si="9"/>
        <v>- </v>
      </c>
      <c r="AA15" s="34">
        <f t="shared" si="10"/>
        <v>0.015408320493066256</v>
      </c>
      <c r="AB15" s="34">
        <f t="shared" si="11"/>
        <v>0.26194144838212635</v>
      </c>
      <c r="AC15" s="34">
        <f t="shared" si="12"/>
        <v>0.35439137134052384</v>
      </c>
      <c r="AD15" s="35">
        <f t="shared" si="13"/>
        <v>0.046224961479198766</v>
      </c>
    </row>
    <row r="16" spans="1:30" s="2" customFormat="1" ht="15.75" customHeight="1">
      <c r="A16" s="17" t="s">
        <v>12</v>
      </c>
      <c r="B16" s="12">
        <f t="shared" si="0"/>
        <v>1938</v>
      </c>
      <c r="C16" s="12">
        <f t="shared" si="0"/>
        <v>1691</v>
      </c>
      <c r="D16" s="12">
        <f t="shared" si="0"/>
        <v>597</v>
      </c>
      <c r="E16" s="12">
        <f t="shared" si="0"/>
        <v>79</v>
      </c>
      <c r="F16" s="12">
        <f t="shared" si="0"/>
        <v>870</v>
      </c>
      <c r="G16" s="12">
        <f t="shared" si="0"/>
        <v>91</v>
      </c>
      <c r="H16" s="12">
        <f t="shared" si="0"/>
        <v>35</v>
      </c>
      <c r="I16" s="12">
        <f t="shared" si="0"/>
        <v>0</v>
      </c>
      <c r="J16" s="52">
        <f t="shared" si="0"/>
        <v>1</v>
      </c>
      <c r="K16" s="12">
        <f t="shared" si="0"/>
        <v>0</v>
      </c>
      <c r="L16" s="12">
        <f t="shared" si="0"/>
        <v>0</v>
      </c>
      <c r="M16" s="12">
        <f t="shared" si="0"/>
        <v>0</v>
      </c>
      <c r="N16" s="12">
        <f t="shared" si="0"/>
        <v>17</v>
      </c>
      <c r="O16" s="12">
        <f t="shared" si="0"/>
        <v>0</v>
      </c>
      <c r="P16" s="13">
        <f t="shared" si="0"/>
        <v>1</v>
      </c>
      <c r="Q16" s="33">
        <f t="shared" si="1"/>
        <v>87.25490196078431</v>
      </c>
      <c r="R16" s="34">
        <f t="shared" si="1"/>
        <v>35.304553518628026</v>
      </c>
      <c r="S16" s="34">
        <f t="shared" si="2"/>
        <v>4.671791839148433</v>
      </c>
      <c r="T16" s="34">
        <f t="shared" si="3"/>
        <v>51.4488468361916</v>
      </c>
      <c r="U16" s="34">
        <f t="shared" si="4"/>
        <v>5.381431105854524</v>
      </c>
      <c r="V16" s="34">
        <f t="shared" si="5"/>
        <v>2.069781194559432</v>
      </c>
      <c r="W16" s="34" t="str">
        <f t="shared" si="6"/>
        <v>- </v>
      </c>
      <c r="X16" s="34">
        <f t="shared" si="7"/>
        <v>0.05913660555884093</v>
      </c>
      <c r="Y16" s="34" t="str">
        <f t="shared" si="8"/>
        <v>- </v>
      </c>
      <c r="Z16" s="34" t="str">
        <f t="shared" si="9"/>
        <v>- </v>
      </c>
      <c r="AA16" s="34" t="str">
        <f t="shared" si="10"/>
        <v>- </v>
      </c>
      <c r="AB16" s="34">
        <f t="shared" si="11"/>
        <v>1.0053222945002958</v>
      </c>
      <c r="AC16" s="34" t="str">
        <f t="shared" si="12"/>
        <v>- </v>
      </c>
      <c r="AD16" s="35">
        <f t="shared" si="13"/>
        <v>0.05913660555884093</v>
      </c>
    </row>
    <row r="17" spans="1:30" s="2" customFormat="1" ht="15.75" customHeight="1">
      <c r="A17" s="17" t="s">
        <v>13</v>
      </c>
      <c r="B17" s="12">
        <f t="shared" si="0"/>
        <v>1425</v>
      </c>
      <c r="C17" s="12">
        <f t="shared" si="0"/>
        <v>1242</v>
      </c>
      <c r="D17" s="12">
        <f t="shared" si="0"/>
        <v>288</v>
      </c>
      <c r="E17" s="12">
        <f t="shared" si="0"/>
        <v>105</v>
      </c>
      <c r="F17" s="12">
        <f t="shared" si="0"/>
        <v>778</v>
      </c>
      <c r="G17" s="12">
        <f t="shared" si="0"/>
        <v>56</v>
      </c>
      <c r="H17" s="12">
        <f t="shared" si="0"/>
        <v>4</v>
      </c>
      <c r="I17" s="12">
        <f t="shared" si="0"/>
        <v>2</v>
      </c>
      <c r="J17" s="52">
        <f t="shared" si="0"/>
        <v>1</v>
      </c>
      <c r="K17" s="12">
        <f t="shared" si="0"/>
        <v>0</v>
      </c>
      <c r="L17" s="12">
        <f t="shared" si="0"/>
        <v>0</v>
      </c>
      <c r="M17" s="12">
        <f t="shared" si="0"/>
        <v>0</v>
      </c>
      <c r="N17" s="12">
        <f t="shared" si="0"/>
        <v>4</v>
      </c>
      <c r="O17" s="12">
        <f t="shared" si="0"/>
        <v>1</v>
      </c>
      <c r="P17" s="13">
        <f t="shared" si="0"/>
        <v>3</v>
      </c>
      <c r="Q17" s="33">
        <f t="shared" si="1"/>
        <v>87.1578947368421</v>
      </c>
      <c r="R17" s="34">
        <f t="shared" si="1"/>
        <v>23.18840579710145</v>
      </c>
      <c r="S17" s="34">
        <f t="shared" si="2"/>
        <v>8.454106280193237</v>
      </c>
      <c r="T17" s="34">
        <f t="shared" si="3"/>
        <v>62.64090177133655</v>
      </c>
      <c r="U17" s="34">
        <f t="shared" si="4"/>
        <v>4.508856682769726</v>
      </c>
      <c r="V17" s="34">
        <f t="shared" si="5"/>
        <v>0.322061191626409</v>
      </c>
      <c r="W17" s="34">
        <f t="shared" si="6"/>
        <v>0.1610305958132045</v>
      </c>
      <c r="X17" s="34">
        <f t="shared" si="7"/>
        <v>0.08051529790660225</v>
      </c>
      <c r="Y17" s="34" t="str">
        <f t="shared" si="8"/>
        <v>- </v>
      </c>
      <c r="Z17" s="34" t="str">
        <f t="shared" si="9"/>
        <v>- </v>
      </c>
      <c r="AA17" s="34" t="str">
        <f t="shared" si="10"/>
        <v>- </v>
      </c>
      <c r="AB17" s="34">
        <f t="shared" si="11"/>
        <v>0.322061191626409</v>
      </c>
      <c r="AC17" s="34">
        <f t="shared" si="12"/>
        <v>0.08051529790660225</v>
      </c>
      <c r="AD17" s="35">
        <f t="shared" si="13"/>
        <v>0.24154589371980675</v>
      </c>
    </row>
    <row r="18" spans="1:30" s="2" customFormat="1" ht="15.75" customHeight="1">
      <c r="A18" s="17" t="s">
        <v>14</v>
      </c>
      <c r="B18" s="12">
        <f t="shared" si="0"/>
        <v>8850</v>
      </c>
      <c r="C18" s="12">
        <f t="shared" si="0"/>
        <v>5936</v>
      </c>
      <c r="D18" s="12">
        <f t="shared" si="0"/>
        <v>401</v>
      </c>
      <c r="E18" s="12">
        <f t="shared" si="0"/>
        <v>55</v>
      </c>
      <c r="F18" s="12">
        <f t="shared" si="0"/>
        <v>4341</v>
      </c>
      <c r="G18" s="12">
        <f t="shared" si="0"/>
        <v>641</v>
      </c>
      <c r="H18" s="12">
        <f t="shared" si="0"/>
        <v>138</v>
      </c>
      <c r="I18" s="12">
        <f t="shared" si="0"/>
        <v>33</v>
      </c>
      <c r="J18" s="52">
        <f t="shared" si="0"/>
        <v>119</v>
      </c>
      <c r="K18" s="12">
        <f t="shared" si="0"/>
        <v>191</v>
      </c>
      <c r="L18" s="12">
        <f t="shared" si="0"/>
        <v>0</v>
      </c>
      <c r="M18" s="12">
        <f t="shared" si="0"/>
        <v>0</v>
      </c>
      <c r="N18" s="12">
        <f t="shared" si="0"/>
        <v>2</v>
      </c>
      <c r="O18" s="12">
        <f t="shared" si="0"/>
        <v>4</v>
      </c>
      <c r="P18" s="13">
        <f t="shared" si="0"/>
        <v>11</v>
      </c>
      <c r="Q18" s="33">
        <f t="shared" si="1"/>
        <v>67.07344632768361</v>
      </c>
      <c r="R18" s="34">
        <f t="shared" si="1"/>
        <v>6.755390835579515</v>
      </c>
      <c r="S18" s="34">
        <f t="shared" si="2"/>
        <v>0.9265498652291105</v>
      </c>
      <c r="T18" s="34">
        <f t="shared" si="3"/>
        <v>73.13005390835579</v>
      </c>
      <c r="U18" s="34">
        <f t="shared" si="4"/>
        <v>10.798517520215633</v>
      </c>
      <c r="V18" s="34">
        <f t="shared" si="5"/>
        <v>2.324797843665768</v>
      </c>
      <c r="W18" s="34">
        <f t="shared" si="6"/>
        <v>0.5559299191374663</v>
      </c>
      <c r="X18" s="34">
        <f t="shared" si="7"/>
        <v>2.0047169811320753</v>
      </c>
      <c r="Y18" s="34">
        <f t="shared" si="8"/>
        <v>3.217654986522911</v>
      </c>
      <c r="Z18" s="34" t="str">
        <f t="shared" si="9"/>
        <v>- </v>
      </c>
      <c r="AA18" s="34" t="str">
        <f t="shared" si="10"/>
        <v>- </v>
      </c>
      <c r="AB18" s="34">
        <f t="shared" si="11"/>
        <v>0.03369272237196766</v>
      </c>
      <c r="AC18" s="34">
        <f t="shared" si="12"/>
        <v>0.06738544474393532</v>
      </c>
      <c r="AD18" s="35">
        <f t="shared" si="13"/>
        <v>0.1853099730458221</v>
      </c>
    </row>
    <row r="19" spans="1:30" s="2" customFormat="1" ht="15.75" customHeight="1">
      <c r="A19" s="17" t="s">
        <v>15</v>
      </c>
      <c r="B19" s="12">
        <f t="shared" si="0"/>
        <v>16828</v>
      </c>
      <c r="C19" s="12">
        <f t="shared" si="0"/>
        <v>11769</v>
      </c>
      <c r="D19" s="12">
        <f t="shared" si="0"/>
        <v>949</v>
      </c>
      <c r="E19" s="12">
        <f t="shared" si="0"/>
        <v>202</v>
      </c>
      <c r="F19" s="12">
        <f t="shared" si="0"/>
        <v>8095</v>
      </c>
      <c r="G19" s="12">
        <f t="shared" si="0"/>
        <v>1930</v>
      </c>
      <c r="H19" s="12">
        <f t="shared" si="0"/>
        <v>101</v>
      </c>
      <c r="I19" s="12">
        <f t="shared" si="0"/>
        <v>69</v>
      </c>
      <c r="J19" s="52">
        <f t="shared" si="0"/>
        <v>181</v>
      </c>
      <c r="K19" s="12">
        <f t="shared" si="0"/>
        <v>181</v>
      </c>
      <c r="L19" s="12">
        <f t="shared" si="0"/>
        <v>2</v>
      </c>
      <c r="M19" s="12">
        <f t="shared" si="0"/>
        <v>2</v>
      </c>
      <c r="N19" s="12">
        <f t="shared" si="0"/>
        <v>35</v>
      </c>
      <c r="O19" s="12">
        <f t="shared" si="0"/>
        <v>8</v>
      </c>
      <c r="P19" s="13">
        <f t="shared" si="0"/>
        <v>14</v>
      </c>
      <c r="Q19" s="33">
        <f t="shared" si="1"/>
        <v>69.937009745662</v>
      </c>
      <c r="R19" s="34">
        <f t="shared" si="1"/>
        <v>8.063556801767355</v>
      </c>
      <c r="S19" s="34">
        <f t="shared" si="2"/>
        <v>1.7163735236638629</v>
      </c>
      <c r="T19" s="34">
        <f t="shared" si="3"/>
        <v>68.7823944260345</v>
      </c>
      <c r="U19" s="34">
        <f t="shared" si="4"/>
        <v>16.399014359758688</v>
      </c>
      <c r="V19" s="34">
        <f t="shared" si="5"/>
        <v>0.8581867618319314</v>
      </c>
      <c r="W19" s="34">
        <f t="shared" si="6"/>
        <v>0.5862860056079531</v>
      </c>
      <c r="X19" s="34">
        <f t="shared" si="7"/>
        <v>1.537938652391877</v>
      </c>
      <c r="Y19" s="34">
        <f t="shared" si="8"/>
        <v>1.537938652391877</v>
      </c>
      <c r="Z19" s="34">
        <f t="shared" si="9"/>
        <v>0.01699379726399864</v>
      </c>
      <c r="AA19" s="34">
        <f t="shared" si="10"/>
        <v>0.01699379726399864</v>
      </c>
      <c r="AB19" s="34">
        <f t="shared" si="11"/>
        <v>0.2973914521199762</v>
      </c>
      <c r="AC19" s="34">
        <f t="shared" si="12"/>
        <v>0.06797518905599456</v>
      </c>
      <c r="AD19" s="35">
        <f t="shared" si="13"/>
        <v>0.11895658084799049</v>
      </c>
    </row>
    <row r="20" spans="1:30" s="2" customFormat="1" ht="15.75" customHeight="1">
      <c r="A20" s="17" t="s">
        <v>16</v>
      </c>
      <c r="B20" s="12">
        <f t="shared" si="0"/>
        <v>332</v>
      </c>
      <c r="C20" s="12">
        <f t="shared" si="0"/>
        <v>234</v>
      </c>
      <c r="D20" s="12">
        <f t="shared" si="0"/>
        <v>148</v>
      </c>
      <c r="E20" s="12">
        <f t="shared" si="0"/>
        <v>7</v>
      </c>
      <c r="F20" s="12">
        <f t="shared" si="0"/>
        <v>60</v>
      </c>
      <c r="G20" s="12">
        <f t="shared" si="0"/>
        <v>13</v>
      </c>
      <c r="H20" s="12">
        <f t="shared" si="0"/>
        <v>0</v>
      </c>
      <c r="I20" s="12">
        <f t="shared" si="0"/>
        <v>0</v>
      </c>
      <c r="J20" s="52">
        <f t="shared" si="0"/>
        <v>6</v>
      </c>
      <c r="K20" s="12">
        <f t="shared" si="0"/>
        <v>0</v>
      </c>
      <c r="L20" s="12">
        <f t="shared" si="0"/>
        <v>0</v>
      </c>
      <c r="M20" s="12">
        <f t="shared" si="0"/>
        <v>0</v>
      </c>
      <c r="N20" s="12">
        <f t="shared" si="0"/>
        <v>0</v>
      </c>
      <c r="O20" s="12">
        <f t="shared" si="0"/>
        <v>0</v>
      </c>
      <c r="P20" s="13">
        <f t="shared" si="0"/>
        <v>0</v>
      </c>
      <c r="Q20" s="33">
        <f t="shared" si="1"/>
        <v>70.48192771084338</v>
      </c>
      <c r="R20" s="34">
        <f t="shared" si="1"/>
        <v>63.24786324786324</v>
      </c>
      <c r="S20" s="34">
        <f t="shared" si="2"/>
        <v>2.9914529914529915</v>
      </c>
      <c r="T20" s="34">
        <f t="shared" si="3"/>
        <v>25.64102564102564</v>
      </c>
      <c r="U20" s="34">
        <f t="shared" si="4"/>
        <v>5.555555555555555</v>
      </c>
      <c r="V20" s="34" t="str">
        <f t="shared" si="5"/>
        <v>- </v>
      </c>
      <c r="W20" s="34" t="str">
        <f t="shared" si="6"/>
        <v>- </v>
      </c>
      <c r="X20" s="34">
        <f t="shared" si="7"/>
        <v>2.564102564102564</v>
      </c>
      <c r="Y20" s="34" t="str">
        <f t="shared" si="8"/>
        <v>- </v>
      </c>
      <c r="Z20" s="34" t="str">
        <f t="shared" si="9"/>
        <v>- </v>
      </c>
      <c r="AA20" s="34" t="str">
        <f t="shared" si="10"/>
        <v>- </v>
      </c>
      <c r="AB20" s="34" t="str">
        <f t="shared" si="11"/>
        <v>- </v>
      </c>
      <c r="AC20" s="34" t="str">
        <f t="shared" si="12"/>
        <v>- </v>
      </c>
      <c r="AD20" s="35" t="str">
        <f t="shared" si="13"/>
        <v>- </v>
      </c>
    </row>
    <row r="21" spans="1:30" s="2" customFormat="1" ht="15.75" customHeight="1">
      <c r="A21" s="17" t="s">
        <v>17</v>
      </c>
      <c r="B21" s="12">
        <f aca="true" t="shared" si="14" ref="B21:P36">B75+B129+B183</f>
        <v>322</v>
      </c>
      <c r="C21" s="12">
        <f t="shared" si="14"/>
        <v>226</v>
      </c>
      <c r="D21" s="12">
        <f t="shared" si="14"/>
        <v>86</v>
      </c>
      <c r="E21" s="12">
        <f t="shared" si="14"/>
        <v>1</v>
      </c>
      <c r="F21" s="12">
        <f t="shared" si="14"/>
        <v>106</v>
      </c>
      <c r="G21" s="12">
        <f t="shared" si="14"/>
        <v>2</v>
      </c>
      <c r="H21" s="12">
        <f t="shared" si="14"/>
        <v>1</v>
      </c>
      <c r="I21" s="12">
        <f t="shared" si="14"/>
        <v>1</v>
      </c>
      <c r="J21" s="52">
        <f t="shared" si="14"/>
        <v>28</v>
      </c>
      <c r="K21" s="12">
        <f t="shared" si="14"/>
        <v>0</v>
      </c>
      <c r="L21" s="12">
        <f t="shared" si="14"/>
        <v>0</v>
      </c>
      <c r="M21" s="12">
        <f t="shared" si="14"/>
        <v>0</v>
      </c>
      <c r="N21" s="12">
        <f t="shared" si="14"/>
        <v>1</v>
      </c>
      <c r="O21" s="12">
        <f t="shared" si="14"/>
        <v>0</v>
      </c>
      <c r="P21" s="13">
        <f t="shared" si="14"/>
        <v>0</v>
      </c>
      <c r="Q21" s="33">
        <f aca="true" t="shared" si="15" ref="Q21:R84">IF(OR(B21=0,C21=0),"- ",(C21/B21)*100)</f>
        <v>70.1863354037267</v>
      </c>
      <c r="R21" s="34">
        <f t="shared" si="15"/>
        <v>38.05309734513274</v>
      </c>
      <c r="S21" s="34">
        <f t="shared" si="2"/>
        <v>0.4424778761061947</v>
      </c>
      <c r="T21" s="34">
        <f t="shared" si="3"/>
        <v>46.902654867256636</v>
      </c>
      <c r="U21" s="34">
        <f t="shared" si="4"/>
        <v>0.8849557522123894</v>
      </c>
      <c r="V21" s="34">
        <f t="shared" si="5"/>
        <v>0.4424778761061947</v>
      </c>
      <c r="W21" s="34">
        <f t="shared" si="6"/>
        <v>0.4424778761061947</v>
      </c>
      <c r="X21" s="34">
        <f t="shared" si="7"/>
        <v>12.389380530973451</v>
      </c>
      <c r="Y21" s="34" t="str">
        <f t="shared" si="8"/>
        <v>- </v>
      </c>
      <c r="Z21" s="34" t="str">
        <f t="shared" si="9"/>
        <v>- </v>
      </c>
      <c r="AA21" s="34" t="str">
        <f t="shared" si="10"/>
        <v>- </v>
      </c>
      <c r="AB21" s="34">
        <f t="shared" si="11"/>
        <v>0.4424778761061947</v>
      </c>
      <c r="AC21" s="34" t="str">
        <f t="shared" si="12"/>
        <v>- </v>
      </c>
      <c r="AD21" s="35" t="str">
        <f t="shared" si="13"/>
        <v>- </v>
      </c>
    </row>
    <row r="22" spans="1:30" s="2" customFormat="1" ht="15.75" customHeight="1">
      <c r="A22" s="17" t="s">
        <v>18</v>
      </c>
      <c r="B22" s="12">
        <f t="shared" si="14"/>
        <v>1733</v>
      </c>
      <c r="C22" s="12">
        <f t="shared" si="14"/>
        <v>1407</v>
      </c>
      <c r="D22" s="12">
        <f t="shared" si="14"/>
        <v>270</v>
      </c>
      <c r="E22" s="12">
        <f t="shared" si="14"/>
        <v>25</v>
      </c>
      <c r="F22" s="12">
        <f t="shared" si="14"/>
        <v>909</v>
      </c>
      <c r="G22" s="12">
        <f t="shared" si="14"/>
        <v>153</v>
      </c>
      <c r="H22" s="12">
        <f t="shared" si="14"/>
        <v>0</v>
      </c>
      <c r="I22" s="12">
        <f t="shared" si="14"/>
        <v>4</v>
      </c>
      <c r="J22" s="52">
        <f t="shared" si="14"/>
        <v>4</v>
      </c>
      <c r="K22" s="12">
        <f t="shared" si="14"/>
        <v>17</v>
      </c>
      <c r="L22" s="12">
        <f t="shared" si="14"/>
        <v>0</v>
      </c>
      <c r="M22" s="12">
        <f t="shared" si="14"/>
        <v>0</v>
      </c>
      <c r="N22" s="12">
        <f t="shared" si="14"/>
        <v>3</v>
      </c>
      <c r="O22" s="12">
        <f t="shared" si="14"/>
        <v>11</v>
      </c>
      <c r="P22" s="13">
        <f t="shared" si="14"/>
        <v>11</v>
      </c>
      <c r="Q22" s="33">
        <f t="shared" si="15"/>
        <v>81.18869013271784</v>
      </c>
      <c r="R22" s="34">
        <f t="shared" si="15"/>
        <v>19.189765458422176</v>
      </c>
      <c r="S22" s="34">
        <f t="shared" si="2"/>
        <v>1.7768301350390905</v>
      </c>
      <c r="T22" s="34">
        <f t="shared" si="3"/>
        <v>64.60554371002132</v>
      </c>
      <c r="U22" s="34">
        <f t="shared" si="4"/>
        <v>10.874200426439232</v>
      </c>
      <c r="V22" s="34" t="str">
        <f t="shared" si="5"/>
        <v>- </v>
      </c>
      <c r="W22" s="34">
        <f t="shared" si="6"/>
        <v>0.28429282160625446</v>
      </c>
      <c r="X22" s="34">
        <f t="shared" si="7"/>
        <v>0.28429282160625446</v>
      </c>
      <c r="Y22" s="34">
        <f t="shared" si="8"/>
        <v>1.2082444918265813</v>
      </c>
      <c r="Z22" s="34" t="str">
        <f t="shared" si="9"/>
        <v>- </v>
      </c>
      <c r="AA22" s="34" t="str">
        <f t="shared" si="10"/>
        <v>- </v>
      </c>
      <c r="AB22" s="34">
        <f t="shared" si="11"/>
        <v>0.21321961620469082</v>
      </c>
      <c r="AC22" s="34">
        <f t="shared" si="12"/>
        <v>0.7818052594171997</v>
      </c>
      <c r="AD22" s="35">
        <f t="shared" si="13"/>
        <v>0.7818052594171997</v>
      </c>
    </row>
    <row r="23" spans="1:30" s="2" customFormat="1" ht="15.75" customHeight="1">
      <c r="A23" s="17" t="s">
        <v>19</v>
      </c>
      <c r="B23" s="12">
        <f t="shared" si="14"/>
        <v>1327</v>
      </c>
      <c r="C23" s="12">
        <f t="shared" si="14"/>
        <v>84</v>
      </c>
      <c r="D23" s="12">
        <f t="shared" si="14"/>
        <v>2</v>
      </c>
      <c r="E23" s="12">
        <f t="shared" si="14"/>
        <v>3</v>
      </c>
      <c r="F23" s="12">
        <f t="shared" si="14"/>
        <v>59</v>
      </c>
      <c r="G23" s="12">
        <f t="shared" si="14"/>
        <v>11</v>
      </c>
      <c r="H23" s="12">
        <f t="shared" si="14"/>
        <v>3</v>
      </c>
      <c r="I23" s="12">
        <f t="shared" si="14"/>
        <v>0</v>
      </c>
      <c r="J23" s="52">
        <f t="shared" si="14"/>
        <v>2</v>
      </c>
      <c r="K23" s="12">
        <f t="shared" si="14"/>
        <v>2</v>
      </c>
      <c r="L23" s="12">
        <f t="shared" si="14"/>
        <v>0</v>
      </c>
      <c r="M23" s="12">
        <f t="shared" si="14"/>
        <v>0</v>
      </c>
      <c r="N23" s="12">
        <f t="shared" si="14"/>
        <v>0</v>
      </c>
      <c r="O23" s="12">
        <f t="shared" si="14"/>
        <v>0</v>
      </c>
      <c r="P23" s="13">
        <f t="shared" si="14"/>
        <v>2</v>
      </c>
      <c r="Q23" s="33">
        <f t="shared" si="15"/>
        <v>6.330067822155237</v>
      </c>
      <c r="R23" s="34">
        <f t="shared" si="15"/>
        <v>2.380952380952381</v>
      </c>
      <c r="S23" s="34">
        <f t="shared" si="2"/>
        <v>3.571428571428571</v>
      </c>
      <c r="T23" s="34">
        <f t="shared" si="3"/>
        <v>70.23809523809523</v>
      </c>
      <c r="U23" s="34">
        <f t="shared" si="4"/>
        <v>13.095238095238097</v>
      </c>
      <c r="V23" s="34">
        <f t="shared" si="5"/>
        <v>3.571428571428571</v>
      </c>
      <c r="W23" s="34" t="str">
        <f t="shared" si="6"/>
        <v>- </v>
      </c>
      <c r="X23" s="34">
        <f t="shared" si="7"/>
        <v>2.380952380952381</v>
      </c>
      <c r="Y23" s="34">
        <f t="shared" si="8"/>
        <v>2.380952380952381</v>
      </c>
      <c r="Z23" s="34" t="str">
        <f t="shared" si="9"/>
        <v>- </v>
      </c>
      <c r="AA23" s="34" t="str">
        <f t="shared" si="10"/>
        <v>- </v>
      </c>
      <c r="AB23" s="34" t="str">
        <f t="shared" si="11"/>
        <v>- </v>
      </c>
      <c r="AC23" s="34" t="str">
        <f t="shared" si="12"/>
        <v>- </v>
      </c>
      <c r="AD23" s="35">
        <f t="shared" si="13"/>
        <v>2.380952380952381</v>
      </c>
    </row>
    <row r="24" spans="1:30" s="2" customFormat="1" ht="15.75" customHeight="1">
      <c r="A24" s="17" t="s">
        <v>20</v>
      </c>
      <c r="B24" s="12">
        <f t="shared" si="14"/>
        <v>0</v>
      </c>
      <c r="C24" s="12">
        <f t="shared" si="14"/>
        <v>0</v>
      </c>
      <c r="D24" s="12">
        <f t="shared" si="14"/>
        <v>0</v>
      </c>
      <c r="E24" s="12">
        <f t="shared" si="14"/>
        <v>0</v>
      </c>
      <c r="F24" s="12">
        <f t="shared" si="14"/>
        <v>0</v>
      </c>
      <c r="G24" s="12">
        <f t="shared" si="14"/>
        <v>0</v>
      </c>
      <c r="H24" s="12">
        <f t="shared" si="14"/>
        <v>0</v>
      </c>
      <c r="I24" s="12">
        <f t="shared" si="14"/>
        <v>0</v>
      </c>
      <c r="J24" s="52">
        <f t="shared" si="14"/>
        <v>0</v>
      </c>
      <c r="K24" s="12">
        <f t="shared" si="14"/>
        <v>0</v>
      </c>
      <c r="L24" s="12">
        <f t="shared" si="14"/>
        <v>0</v>
      </c>
      <c r="M24" s="12">
        <f t="shared" si="14"/>
        <v>0</v>
      </c>
      <c r="N24" s="12">
        <f t="shared" si="14"/>
        <v>0</v>
      </c>
      <c r="O24" s="12">
        <f t="shared" si="14"/>
        <v>0</v>
      </c>
      <c r="P24" s="13">
        <f t="shared" si="14"/>
        <v>0</v>
      </c>
      <c r="Q24" s="33" t="str">
        <f t="shared" si="15"/>
        <v>- </v>
      </c>
      <c r="R24" s="34" t="str">
        <f t="shared" si="15"/>
        <v>- </v>
      </c>
      <c r="S24" s="34" t="str">
        <f t="shared" si="2"/>
        <v>- </v>
      </c>
      <c r="T24" s="34" t="str">
        <f t="shared" si="3"/>
        <v>- </v>
      </c>
      <c r="U24" s="34" t="str">
        <f t="shared" si="4"/>
        <v>- </v>
      </c>
      <c r="V24" s="34" t="str">
        <f t="shared" si="5"/>
        <v>- </v>
      </c>
      <c r="W24" s="34" t="str">
        <f t="shared" si="6"/>
        <v>- </v>
      </c>
      <c r="X24" s="34" t="str">
        <f t="shared" si="7"/>
        <v>- </v>
      </c>
      <c r="Y24" s="34" t="str">
        <f t="shared" si="8"/>
        <v>- </v>
      </c>
      <c r="Z24" s="34" t="str">
        <f t="shared" si="9"/>
        <v>- </v>
      </c>
      <c r="AA24" s="34" t="str">
        <f t="shared" si="10"/>
        <v>- </v>
      </c>
      <c r="AB24" s="34" t="str">
        <f t="shared" si="11"/>
        <v>- </v>
      </c>
      <c r="AC24" s="34" t="str">
        <f t="shared" si="12"/>
        <v>- </v>
      </c>
      <c r="AD24" s="35" t="str">
        <f t="shared" si="13"/>
        <v>- </v>
      </c>
    </row>
    <row r="25" spans="1:30" s="2" customFormat="1" ht="15.75" customHeight="1">
      <c r="A25" s="18" t="s">
        <v>21</v>
      </c>
      <c r="B25" s="10">
        <f t="shared" si="14"/>
        <v>31022</v>
      </c>
      <c r="C25" s="10">
        <f t="shared" si="14"/>
        <v>28543</v>
      </c>
      <c r="D25" s="10">
        <f t="shared" si="14"/>
        <v>4614</v>
      </c>
      <c r="E25" s="10">
        <f t="shared" si="14"/>
        <v>519</v>
      </c>
      <c r="F25" s="10">
        <f t="shared" si="14"/>
        <v>21638</v>
      </c>
      <c r="G25" s="10">
        <f t="shared" si="14"/>
        <v>1116</v>
      </c>
      <c r="H25" s="10">
        <f t="shared" si="14"/>
        <v>44</v>
      </c>
      <c r="I25" s="10">
        <f t="shared" si="14"/>
        <v>6</v>
      </c>
      <c r="J25" s="51">
        <f t="shared" si="14"/>
        <v>83</v>
      </c>
      <c r="K25" s="10">
        <f t="shared" si="14"/>
        <v>52</v>
      </c>
      <c r="L25" s="10">
        <f t="shared" si="14"/>
        <v>2</v>
      </c>
      <c r="M25" s="10">
        <f t="shared" si="14"/>
        <v>74</v>
      </c>
      <c r="N25" s="10">
        <f t="shared" si="14"/>
        <v>283</v>
      </c>
      <c r="O25" s="10">
        <f t="shared" si="14"/>
        <v>66</v>
      </c>
      <c r="P25" s="11">
        <f t="shared" si="14"/>
        <v>46</v>
      </c>
      <c r="Q25" s="30">
        <f t="shared" si="15"/>
        <v>92.008896911869</v>
      </c>
      <c r="R25" s="31">
        <f t="shared" si="15"/>
        <v>16.165084258837542</v>
      </c>
      <c r="S25" s="31">
        <f t="shared" si="2"/>
        <v>1.8183092176715832</v>
      </c>
      <c r="T25" s="31">
        <f t="shared" si="3"/>
        <v>75.80842938724031</v>
      </c>
      <c r="U25" s="31">
        <f t="shared" si="4"/>
        <v>3.9098903408891847</v>
      </c>
      <c r="V25" s="31">
        <f t="shared" si="5"/>
        <v>0.1541533826157026</v>
      </c>
      <c r="W25" s="31">
        <f t="shared" si="6"/>
        <v>0.021020915811232176</v>
      </c>
      <c r="X25" s="31">
        <f t="shared" si="7"/>
        <v>0.29078933538871177</v>
      </c>
      <c r="Y25" s="31">
        <f t="shared" si="8"/>
        <v>0.1821812703640122</v>
      </c>
      <c r="Z25" s="31">
        <f t="shared" si="9"/>
        <v>0.007006971937077392</v>
      </c>
      <c r="AA25" s="31">
        <f t="shared" si="10"/>
        <v>0.2592579616718635</v>
      </c>
      <c r="AB25" s="31">
        <f t="shared" si="11"/>
        <v>0.991486529096451</v>
      </c>
      <c r="AC25" s="31">
        <f t="shared" si="12"/>
        <v>0.23123007392355394</v>
      </c>
      <c r="AD25" s="32">
        <f t="shared" si="13"/>
        <v>0.16116035455278002</v>
      </c>
    </row>
    <row r="26" spans="1:30" s="2" customFormat="1" ht="15.75" customHeight="1">
      <c r="A26" s="17" t="s">
        <v>22</v>
      </c>
      <c r="B26" s="12">
        <f t="shared" si="14"/>
        <v>11567</v>
      </c>
      <c r="C26" s="12">
        <f t="shared" si="14"/>
        <v>10849</v>
      </c>
      <c r="D26" s="12">
        <f t="shared" si="14"/>
        <v>2204</v>
      </c>
      <c r="E26" s="12">
        <f t="shared" si="14"/>
        <v>100</v>
      </c>
      <c r="F26" s="12">
        <f t="shared" si="14"/>
        <v>8097</v>
      </c>
      <c r="G26" s="12">
        <f t="shared" si="14"/>
        <v>136</v>
      </c>
      <c r="H26" s="12">
        <f t="shared" si="14"/>
        <v>5</v>
      </c>
      <c r="I26" s="12">
        <f t="shared" si="14"/>
        <v>0</v>
      </c>
      <c r="J26" s="52">
        <f t="shared" si="14"/>
        <v>9</v>
      </c>
      <c r="K26" s="12">
        <f t="shared" si="14"/>
        <v>0</v>
      </c>
      <c r="L26" s="12">
        <f t="shared" si="14"/>
        <v>2</v>
      </c>
      <c r="M26" s="12">
        <f t="shared" si="14"/>
        <v>72</v>
      </c>
      <c r="N26" s="12">
        <f t="shared" si="14"/>
        <v>156</v>
      </c>
      <c r="O26" s="12">
        <f t="shared" si="14"/>
        <v>37</v>
      </c>
      <c r="P26" s="13">
        <f t="shared" si="14"/>
        <v>31</v>
      </c>
      <c r="Q26" s="33">
        <f t="shared" si="15"/>
        <v>93.79268608973805</v>
      </c>
      <c r="R26" s="34">
        <f t="shared" si="15"/>
        <v>20.31523642732049</v>
      </c>
      <c r="S26" s="34">
        <f t="shared" si="2"/>
        <v>0.9217439395335975</v>
      </c>
      <c r="T26" s="34">
        <f t="shared" si="3"/>
        <v>74.6336067840354</v>
      </c>
      <c r="U26" s="34">
        <f t="shared" si="4"/>
        <v>1.2535717577656929</v>
      </c>
      <c r="V26" s="34">
        <f t="shared" si="5"/>
        <v>0.04608719697667988</v>
      </c>
      <c r="W26" s="34" t="str">
        <f t="shared" si="6"/>
        <v>- </v>
      </c>
      <c r="X26" s="34">
        <f t="shared" si="7"/>
        <v>0.08295695455802378</v>
      </c>
      <c r="Y26" s="34" t="str">
        <f t="shared" si="8"/>
        <v>- </v>
      </c>
      <c r="Z26" s="34">
        <f t="shared" si="9"/>
        <v>0.01843487879067195</v>
      </c>
      <c r="AA26" s="34">
        <f t="shared" si="10"/>
        <v>0.6636556364641902</v>
      </c>
      <c r="AB26" s="34">
        <f t="shared" si="11"/>
        <v>1.4379205456724122</v>
      </c>
      <c r="AC26" s="34">
        <f t="shared" si="12"/>
        <v>0.3410452576274311</v>
      </c>
      <c r="AD26" s="35">
        <f t="shared" si="13"/>
        <v>0.2857406212554153</v>
      </c>
    </row>
    <row r="27" spans="1:30" s="2" customFormat="1" ht="15.75" customHeight="1">
      <c r="A27" s="17" t="s">
        <v>23</v>
      </c>
      <c r="B27" s="12">
        <f t="shared" si="14"/>
        <v>19455</v>
      </c>
      <c r="C27" s="12">
        <f t="shared" si="14"/>
        <v>17694</v>
      </c>
      <c r="D27" s="12">
        <f t="shared" si="14"/>
        <v>2410</v>
      </c>
      <c r="E27" s="12">
        <f t="shared" si="14"/>
        <v>419</v>
      </c>
      <c r="F27" s="12">
        <f t="shared" si="14"/>
        <v>13541</v>
      </c>
      <c r="G27" s="12">
        <f t="shared" si="14"/>
        <v>980</v>
      </c>
      <c r="H27" s="12">
        <f t="shared" si="14"/>
        <v>39</v>
      </c>
      <c r="I27" s="12">
        <f t="shared" si="14"/>
        <v>6</v>
      </c>
      <c r="J27" s="52">
        <f t="shared" si="14"/>
        <v>74</v>
      </c>
      <c r="K27" s="12">
        <f t="shared" si="14"/>
        <v>52</v>
      </c>
      <c r="L27" s="12">
        <f t="shared" si="14"/>
        <v>0</v>
      </c>
      <c r="M27" s="12">
        <f t="shared" si="14"/>
        <v>2</v>
      </c>
      <c r="N27" s="12">
        <f t="shared" si="14"/>
        <v>127</v>
      </c>
      <c r="O27" s="12">
        <f t="shared" si="14"/>
        <v>29</v>
      </c>
      <c r="P27" s="13">
        <f t="shared" si="14"/>
        <v>15</v>
      </c>
      <c r="Q27" s="33">
        <f t="shared" si="15"/>
        <v>90.94834232845027</v>
      </c>
      <c r="R27" s="34">
        <f t="shared" si="15"/>
        <v>13.62043630609246</v>
      </c>
      <c r="S27" s="34">
        <f t="shared" si="2"/>
        <v>2.368034361930598</v>
      </c>
      <c r="T27" s="34">
        <f t="shared" si="3"/>
        <v>76.52876681360912</v>
      </c>
      <c r="U27" s="34">
        <f t="shared" si="4"/>
        <v>5.538600655589465</v>
      </c>
      <c r="V27" s="34">
        <f t="shared" si="5"/>
        <v>0.22041369955917262</v>
      </c>
      <c r="W27" s="34">
        <f t="shared" si="6"/>
        <v>0.0339097999321804</v>
      </c>
      <c r="X27" s="34">
        <f t="shared" si="7"/>
        <v>0.41822086583022494</v>
      </c>
      <c r="Y27" s="34">
        <f t="shared" si="8"/>
        <v>0.29388493274556343</v>
      </c>
      <c r="Z27" s="34" t="str">
        <f t="shared" si="9"/>
        <v>- </v>
      </c>
      <c r="AA27" s="34">
        <f t="shared" si="10"/>
        <v>0.011303266644060134</v>
      </c>
      <c r="AB27" s="34">
        <f t="shared" si="11"/>
        <v>0.7177574318978185</v>
      </c>
      <c r="AC27" s="34">
        <f t="shared" si="12"/>
        <v>0.16389736633887195</v>
      </c>
      <c r="AD27" s="35">
        <f t="shared" si="13"/>
        <v>0.084774499830451</v>
      </c>
    </row>
    <row r="28" spans="1:30" s="2" customFormat="1" ht="15.75" customHeight="1">
      <c r="A28" s="16" t="s">
        <v>24</v>
      </c>
      <c r="B28" s="12">
        <f t="shared" si="14"/>
        <v>461</v>
      </c>
      <c r="C28" s="12">
        <f t="shared" si="14"/>
        <v>418</v>
      </c>
      <c r="D28" s="12">
        <f t="shared" si="14"/>
        <v>95</v>
      </c>
      <c r="E28" s="12">
        <f t="shared" si="14"/>
        <v>14</v>
      </c>
      <c r="F28" s="12">
        <f t="shared" si="14"/>
        <v>257</v>
      </c>
      <c r="G28" s="12">
        <f t="shared" si="14"/>
        <v>32</v>
      </c>
      <c r="H28" s="12">
        <f t="shared" si="14"/>
        <v>5</v>
      </c>
      <c r="I28" s="12">
        <f t="shared" si="14"/>
        <v>0</v>
      </c>
      <c r="J28" s="52">
        <f t="shared" si="14"/>
        <v>6</v>
      </c>
      <c r="K28" s="12">
        <f t="shared" si="14"/>
        <v>0</v>
      </c>
      <c r="L28" s="12">
        <f t="shared" si="14"/>
        <v>0</v>
      </c>
      <c r="M28" s="12">
        <f t="shared" si="14"/>
        <v>0</v>
      </c>
      <c r="N28" s="12">
        <f t="shared" si="14"/>
        <v>9</v>
      </c>
      <c r="O28" s="12">
        <f t="shared" si="14"/>
        <v>0</v>
      </c>
      <c r="P28" s="13">
        <f t="shared" si="14"/>
        <v>0</v>
      </c>
      <c r="Q28" s="33">
        <f t="shared" si="15"/>
        <v>90.67245119305856</v>
      </c>
      <c r="R28" s="34">
        <f t="shared" si="15"/>
        <v>22.727272727272727</v>
      </c>
      <c r="S28" s="34">
        <f t="shared" si="2"/>
        <v>3.349282296650718</v>
      </c>
      <c r="T28" s="34">
        <f t="shared" si="3"/>
        <v>61.48325358851675</v>
      </c>
      <c r="U28" s="34">
        <f t="shared" si="4"/>
        <v>7.655502392344498</v>
      </c>
      <c r="V28" s="34">
        <f t="shared" si="5"/>
        <v>1.1961722488038278</v>
      </c>
      <c r="W28" s="34" t="str">
        <f t="shared" si="6"/>
        <v>- </v>
      </c>
      <c r="X28" s="34">
        <f t="shared" si="7"/>
        <v>1.4354066985645932</v>
      </c>
      <c r="Y28" s="34" t="str">
        <f t="shared" si="8"/>
        <v>- </v>
      </c>
      <c r="Z28" s="34" t="str">
        <f t="shared" si="9"/>
        <v>- </v>
      </c>
      <c r="AA28" s="34" t="str">
        <f t="shared" si="10"/>
        <v>- </v>
      </c>
      <c r="AB28" s="34">
        <f t="shared" si="11"/>
        <v>2.15311004784689</v>
      </c>
      <c r="AC28" s="34" t="str">
        <f t="shared" si="12"/>
        <v>- </v>
      </c>
      <c r="AD28" s="35" t="str">
        <f t="shared" si="13"/>
        <v>- </v>
      </c>
    </row>
    <row r="29" spans="1:30" s="2" customFormat="1" ht="15.75" customHeight="1">
      <c r="A29" s="17" t="s">
        <v>25</v>
      </c>
      <c r="B29" s="12">
        <f t="shared" si="14"/>
        <v>279</v>
      </c>
      <c r="C29" s="12">
        <f t="shared" si="14"/>
        <v>209</v>
      </c>
      <c r="D29" s="12">
        <f t="shared" si="14"/>
        <v>3</v>
      </c>
      <c r="E29" s="12">
        <f t="shared" si="14"/>
        <v>2</v>
      </c>
      <c r="F29" s="12">
        <f t="shared" si="14"/>
        <v>172</v>
      </c>
      <c r="G29" s="12">
        <f t="shared" si="14"/>
        <v>31</v>
      </c>
      <c r="H29" s="12">
        <f t="shared" si="14"/>
        <v>0</v>
      </c>
      <c r="I29" s="12">
        <f t="shared" si="14"/>
        <v>0</v>
      </c>
      <c r="J29" s="52">
        <f t="shared" si="14"/>
        <v>0</v>
      </c>
      <c r="K29" s="12">
        <f t="shared" si="14"/>
        <v>0</v>
      </c>
      <c r="L29" s="12">
        <f t="shared" si="14"/>
        <v>0</v>
      </c>
      <c r="M29" s="12">
        <f t="shared" si="14"/>
        <v>0</v>
      </c>
      <c r="N29" s="12">
        <f t="shared" si="14"/>
        <v>1</v>
      </c>
      <c r="O29" s="12">
        <f t="shared" si="14"/>
        <v>0</v>
      </c>
      <c r="P29" s="13">
        <f t="shared" si="14"/>
        <v>0</v>
      </c>
      <c r="Q29" s="33">
        <f t="shared" si="15"/>
        <v>74.91039426523297</v>
      </c>
      <c r="R29" s="34">
        <f t="shared" si="15"/>
        <v>1.4354066985645932</v>
      </c>
      <c r="S29" s="34">
        <f t="shared" si="2"/>
        <v>0.9569377990430622</v>
      </c>
      <c r="T29" s="34">
        <f t="shared" si="3"/>
        <v>82.29665071770334</v>
      </c>
      <c r="U29" s="34">
        <f t="shared" si="4"/>
        <v>14.832535885167463</v>
      </c>
      <c r="V29" s="34" t="str">
        <f t="shared" si="5"/>
        <v>- </v>
      </c>
      <c r="W29" s="34" t="str">
        <f t="shared" si="6"/>
        <v>- </v>
      </c>
      <c r="X29" s="34" t="str">
        <f t="shared" si="7"/>
        <v>- </v>
      </c>
      <c r="Y29" s="34" t="str">
        <f t="shared" si="8"/>
        <v>- </v>
      </c>
      <c r="Z29" s="34" t="str">
        <f t="shared" si="9"/>
        <v>- </v>
      </c>
      <c r="AA29" s="34" t="str">
        <f t="shared" si="10"/>
        <v>- </v>
      </c>
      <c r="AB29" s="34">
        <f t="shared" si="11"/>
        <v>0.4784688995215311</v>
      </c>
      <c r="AC29" s="34" t="str">
        <f t="shared" si="12"/>
        <v>- </v>
      </c>
      <c r="AD29" s="35" t="str">
        <f t="shared" si="13"/>
        <v>- </v>
      </c>
    </row>
    <row r="30" spans="1:30" s="2" customFormat="1" ht="15.75" customHeight="1">
      <c r="A30" s="17" t="s">
        <v>26</v>
      </c>
      <c r="B30" s="12">
        <f t="shared" si="14"/>
        <v>3112</v>
      </c>
      <c r="C30" s="12">
        <f t="shared" si="14"/>
        <v>2798</v>
      </c>
      <c r="D30" s="12">
        <f t="shared" si="14"/>
        <v>449</v>
      </c>
      <c r="E30" s="12">
        <f t="shared" si="14"/>
        <v>150</v>
      </c>
      <c r="F30" s="12">
        <f t="shared" si="14"/>
        <v>1908</v>
      </c>
      <c r="G30" s="12">
        <f t="shared" si="14"/>
        <v>174</v>
      </c>
      <c r="H30" s="12">
        <f t="shared" si="14"/>
        <v>1</v>
      </c>
      <c r="I30" s="12">
        <f t="shared" si="14"/>
        <v>4</v>
      </c>
      <c r="J30" s="52">
        <f t="shared" si="14"/>
        <v>21</v>
      </c>
      <c r="K30" s="12">
        <f t="shared" si="14"/>
        <v>17</v>
      </c>
      <c r="L30" s="12">
        <f t="shared" si="14"/>
        <v>0</v>
      </c>
      <c r="M30" s="12">
        <f t="shared" si="14"/>
        <v>2</v>
      </c>
      <c r="N30" s="12">
        <f t="shared" si="14"/>
        <v>69</v>
      </c>
      <c r="O30" s="12">
        <f t="shared" si="14"/>
        <v>0</v>
      </c>
      <c r="P30" s="13">
        <f t="shared" si="14"/>
        <v>3</v>
      </c>
      <c r="Q30" s="33">
        <f t="shared" si="15"/>
        <v>89.91002570694087</v>
      </c>
      <c r="R30" s="34">
        <f t="shared" si="15"/>
        <v>16.047176554681915</v>
      </c>
      <c r="S30" s="34">
        <f t="shared" si="2"/>
        <v>5.36097212294496</v>
      </c>
      <c r="T30" s="34">
        <f t="shared" si="3"/>
        <v>68.1915654038599</v>
      </c>
      <c r="U30" s="34">
        <f t="shared" si="4"/>
        <v>6.218727662616154</v>
      </c>
      <c r="V30" s="34">
        <f t="shared" si="5"/>
        <v>0.035739814152966405</v>
      </c>
      <c r="W30" s="34">
        <f t="shared" si="6"/>
        <v>0.14295925661186562</v>
      </c>
      <c r="X30" s="34">
        <f t="shared" si="7"/>
        <v>0.7505360972122944</v>
      </c>
      <c r="Y30" s="34">
        <f t="shared" si="8"/>
        <v>0.6075768406004289</v>
      </c>
      <c r="Z30" s="34" t="str">
        <f t="shared" si="9"/>
        <v>- </v>
      </c>
      <c r="AA30" s="34">
        <f t="shared" si="10"/>
        <v>0.07147962830593281</v>
      </c>
      <c r="AB30" s="34">
        <f t="shared" si="11"/>
        <v>2.466047176554682</v>
      </c>
      <c r="AC30" s="34" t="str">
        <f t="shared" si="12"/>
        <v>- </v>
      </c>
      <c r="AD30" s="35">
        <f t="shared" si="13"/>
        <v>0.10721944245889921</v>
      </c>
    </row>
    <row r="31" spans="1:30" s="2" customFormat="1" ht="15.75" customHeight="1">
      <c r="A31" s="17" t="s">
        <v>27</v>
      </c>
      <c r="B31" s="12">
        <f t="shared" si="14"/>
        <v>319</v>
      </c>
      <c r="C31" s="12">
        <f t="shared" si="14"/>
        <v>313</v>
      </c>
      <c r="D31" s="12">
        <f t="shared" si="14"/>
        <v>116</v>
      </c>
      <c r="E31" s="12">
        <f t="shared" si="14"/>
        <v>5</v>
      </c>
      <c r="F31" s="12">
        <f t="shared" si="14"/>
        <v>187</v>
      </c>
      <c r="G31" s="12">
        <f t="shared" si="14"/>
        <v>4</v>
      </c>
      <c r="H31" s="12">
        <f t="shared" si="14"/>
        <v>1</v>
      </c>
      <c r="I31" s="12">
        <f t="shared" si="14"/>
        <v>0</v>
      </c>
      <c r="J31" s="52">
        <f t="shared" si="14"/>
        <v>0</v>
      </c>
      <c r="K31" s="12">
        <f t="shared" si="14"/>
        <v>0</v>
      </c>
      <c r="L31" s="12">
        <f t="shared" si="14"/>
        <v>0</v>
      </c>
      <c r="M31" s="12">
        <f t="shared" si="14"/>
        <v>0</v>
      </c>
      <c r="N31" s="12">
        <f t="shared" si="14"/>
        <v>0</v>
      </c>
      <c r="O31" s="12">
        <f t="shared" si="14"/>
        <v>0</v>
      </c>
      <c r="P31" s="13">
        <f t="shared" si="14"/>
        <v>0</v>
      </c>
      <c r="Q31" s="33">
        <f t="shared" si="15"/>
        <v>98.11912225705329</v>
      </c>
      <c r="R31" s="34">
        <f t="shared" si="15"/>
        <v>37.06070287539936</v>
      </c>
      <c r="S31" s="34">
        <f t="shared" si="2"/>
        <v>1.5974440894568689</v>
      </c>
      <c r="T31" s="34">
        <f t="shared" si="3"/>
        <v>59.7444089456869</v>
      </c>
      <c r="U31" s="34">
        <f t="shared" si="4"/>
        <v>1.2779552715654952</v>
      </c>
      <c r="V31" s="34">
        <f t="shared" si="5"/>
        <v>0.3194888178913738</v>
      </c>
      <c r="W31" s="34" t="str">
        <f t="shared" si="6"/>
        <v>- </v>
      </c>
      <c r="X31" s="34" t="str">
        <f t="shared" si="7"/>
        <v>- </v>
      </c>
      <c r="Y31" s="34" t="str">
        <f t="shared" si="8"/>
        <v>- </v>
      </c>
      <c r="Z31" s="34" t="str">
        <f t="shared" si="9"/>
        <v>- </v>
      </c>
      <c r="AA31" s="34" t="str">
        <f t="shared" si="10"/>
        <v>- </v>
      </c>
      <c r="AB31" s="34" t="str">
        <f t="shared" si="11"/>
        <v>- </v>
      </c>
      <c r="AC31" s="34" t="str">
        <f t="shared" si="12"/>
        <v>- </v>
      </c>
      <c r="AD31" s="35" t="str">
        <f t="shared" si="13"/>
        <v>- </v>
      </c>
    </row>
    <row r="32" spans="1:30" s="2" customFormat="1" ht="15.75" customHeight="1">
      <c r="A32" s="17" t="s">
        <v>28</v>
      </c>
      <c r="B32" s="12">
        <f t="shared" si="14"/>
        <v>358</v>
      </c>
      <c r="C32" s="12">
        <f t="shared" si="14"/>
        <v>342</v>
      </c>
      <c r="D32" s="12">
        <f t="shared" si="14"/>
        <v>139</v>
      </c>
      <c r="E32" s="12">
        <f t="shared" si="14"/>
        <v>6</v>
      </c>
      <c r="F32" s="12">
        <f t="shared" si="14"/>
        <v>186</v>
      </c>
      <c r="G32" s="12">
        <f t="shared" si="14"/>
        <v>4</v>
      </c>
      <c r="H32" s="12">
        <f t="shared" si="14"/>
        <v>1</v>
      </c>
      <c r="I32" s="12">
        <f t="shared" si="14"/>
        <v>0</v>
      </c>
      <c r="J32" s="52">
        <f t="shared" si="14"/>
        <v>0</v>
      </c>
      <c r="K32" s="12">
        <f t="shared" si="14"/>
        <v>0</v>
      </c>
      <c r="L32" s="12">
        <f t="shared" si="14"/>
        <v>0</v>
      </c>
      <c r="M32" s="12">
        <f t="shared" si="14"/>
        <v>0</v>
      </c>
      <c r="N32" s="12">
        <f t="shared" si="14"/>
        <v>5</v>
      </c>
      <c r="O32" s="12">
        <f t="shared" si="14"/>
        <v>1</v>
      </c>
      <c r="P32" s="13">
        <f t="shared" si="14"/>
        <v>0</v>
      </c>
      <c r="Q32" s="33">
        <f t="shared" si="15"/>
        <v>95.53072625698324</v>
      </c>
      <c r="R32" s="34">
        <f t="shared" si="15"/>
        <v>40.643274853801174</v>
      </c>
      <c r="S32" s="34">
        <f t="shared" si="2"/>
        <v>1.7543859649122806</v>
      </c>
      <c r="T32" s="34">
        <f t="shared" si="3"/>
        <v>54.385964912280706</v>
      </c>
      <c r="U32" s="34">
        <f t="shared" si="4"/>
        <v>1.1695906432748537</v>
      </c>
      <c r="V32" s="34">
        <f t="shared" si="5"/>
        <v>0.29239766081871343</v>
      </c>
      <c r="W32" s="34" t="str">
        <f t="shared" si="6"/>
        <v>- </v>
      </c>
      <c r="X32" s="34" t="str">
        <f t="shared" si="7"/>
        <v>- </v>
      </c>
      <c r="Y32" s="34" t="str">
        <f t="shared" si="8"/>
        <v>- </v>
      </c>
      <c r="Z32" s="34" t="str">
        <f t="shared" si="9"/>
        <v>- </v>
      </c>
      <c r="AA32" s="34" t="str">
        <f t="shared" si="10"/>
        <v>- </v>
      </c>
      <c r="AB32" s="34">
        <f t="shared" si="11"/>
        <v>1.461988304093567</v>
      </c>
      <c r="AC32" s="34">
        <f t="shared" si="12"/>
        <v>0.29239766081871343</v>
      </c>
      <c r="AD32" s="35" t="str">
        <f t="shared" si="13"/>
        <v>- </v>
      </c>
    </row>
    <row r="33" spans="1:30" s="2" customFormat="1" ht="15.75" customHeight="1">
      <c r="A33" s="17" t="s">
        <v>29</v>
      </c>
      <c r="B33" s="12">
        <f t="shared" si="14"/>
        <v>6772</v>
      </c>
      <c r="C33" s="12">
        <f t="shared" si="14"/>
        <v>6292</v>
      </c>
      <c r="D33" s="12">
        <f t="shared" si="14"/>
        <v>843</v>
      </c>
      <c r="E33" s="12">
        <f t="shared" si="14"/>
        <v>122</v>
      </c>
      <c r="F33" s="12">
        <f t="shared" si="14"/>
        <v>5018</v>
      </c>
      <c r="G33" s="12">
        <f t="shared" si="14"/>
        <v>213</v>
      </c>
      <c r="H33" s="12">
        <f t="shared" si="14"/>
        <v>12</v>
      </c>
      <c r="I33" s="12">
        <f t="shared" si="14"/>
        <v>1</v>
      </c>
      <c r="J33" s="52">
        <f t="shared" si="14"/>
        <v>23</v>
      </c>
      <c r="K33" s="12">
        <f t="shared" si="14"/>
        <v>21</v>
      </c>
      <c r="L33" s="12">
        <f t="shared" si="14"/>
        <v>0</v>
      </c>
      <c r="M33" s="12">
        <f t="shared" si="14"/>
        <v>0</v>
      </c>
      <c r="N33" s="12">
        <f t="shared" si="14"/>
        <v>21</v>
      </c>
      <c r="O33" s="12">
        <f t="shared" si="14"/>
        <v>12</v>
      </c>
      <c r="P33" s="13">
        <f t="shared" si="14"/>
        <v>6</v>
      </c>
      <c r="Q33" s="33">
        <f t="shared" si="15"/>
        <v>92.91199054932073</v>
      </c>
      <c r="R33" s="34">
        <f t="shared" si="15"/>
        <v>13.397965670692944</v>
      </c>
      <c r="S33" s="34">
        <f t="shared" si="2"/>
        <v>1.9389701207883026</v>
      </c>
      <c r="T33" s="34">
        <f t="shared" si="3"/>
        <v>79.75206611570248</v>
      </c>
      <c r="U33" s="34">
        <f t="shared" si="4"/>
        <v>3.38525111252384</v>
      </c>
      <c r="V33" s="34">
        <f t="shared" si="5"/>
        <v>0.19071837253655435</v>
      </c>
      <c r="W33" s="34">
        <f t="shared" si="6"/>
        <v>0.01589319771137953</v>
      </c>
      <c r="X33" s="34">
        <f t="shared" si="7"/>
        <v>0.36554354736172917</v>
      </c>
      <c r="Y33" s="34">
        <f t="shared" si="8"/>
        <v>0.3337571519389701</v>
      </c>
      <c r="Z33" s="34" t="str">
        <f t="shared" si="9"/>
        <v>- </v>
      </c>
      <c r="AA33" s="34" t="str">
        <f t="shared" si="10"/>
        <v>- </v>
      </c>
      <c r="AB33" s="34">
        <f t="shared" si="11"/>
        <v>0.3337571519389701</v>
      </c>
      <c r="AC33" s="34">
        <f t="shared" si="12"/>
        <v>0.19071837253655435</v>
      </c>
      <c r="AD33" s="35">
        <f t="shared" si="13"/>
        <v>0.09535918626827718</v>
      </c>
    </row>
    <row r="34" spans="1:30" s="2" customFormat="1" ht="15.75" customHeight="1">
      <c r="A34" s="17" t="s">
        <v>30</v>
      </c>
      <c r="B34" s="12">
        <f t="shared" si="14"/>
        <v>2029</v>
      </c>
      <c r="C34" s="12">
        <f t="shared" si="14"/>
        <v>1938</v>
      </c>
      <c r="D34" s="12">
        <f t="shared" si="14"/>
        <v>231</v>
      </c>
      <c r="E34" s="12">
        <f t="shared" si="14"/>
        <v>25</v>
      </c>
      <c r="F34" s="12">
        <f t="shared" si="14"/>
        <v>1557</v>
      </c>
      <c r="G34" s="12">
        <f t="shared" si="14"/>
        <v>99</v>
      </c>
      <c r="H34" s="12">
        <f t="shared" si="14"/>
        <v>0</v>
      </c>
      <c r="I34" s="12">
        <f t="shared" si="14"/>
        <v>1</v>
      </c>
      <c r="J34" s="52">
        <f t="shared" si="14"/>
        <v>3</v>
      </c>
      <c r="K34" s="12">
        <f t="shared" si="14"/>
        <v>1</v>
      </c>
      <c r="L34" s="12">
        <f t="shared" si="14"/>
        <v>0</v>
      </c>
      <c r="M34" s="12">
        <f t="shared" si="14"/>
        <v>0</v>
      </c>
      <c r="N34" s="12">
        <f t="shared" si="14"/>
        <v>8</v>
      </c>
      <c r="O34" s="12">
        <f t="shared" si="14"/>
        <v>12</v>
      </c>
      <c r="P34" s="13">
        <f t="shared" si="14"/>
        <v>1</v>
      </c>
      <c r="Q34" s="33">
        <f t="shared" si="15"/>
        <v>95.51503203548546</v>
      </c>
      <c r="R34" s="34">
        <f t="shared" si="15"/>
        <v>11.91950464396285</v>
      </c>
      <c r="S34" s="34">
        <f t="shared" si="2"/>
        <v>1.2899896800825592</v>
      </c>
      <c r="T34" s="34">
        <f t="shared" si="3"/>
        <v>80.34055727554178</v>
      </c>
      <c r="U34" s="34">
        <f t="shared" si="4"/>
        <v>5.108359133126935</v>
      </c>
      <c r="V34" s="34" t="str">
        <f t="shared" si="5"/>
        <v>- </v>
      </c>
      <c r="W34" s="34">
        <f t="shared" si="6"/>
        <v>0.05159958720330237</v>
      </c>
      <c r="X34" s="34">
        <f t="shared" si="7"/>
        <v>0.15479876160990713</v>
      </c>
      <c r="Y34" s="34">
        <f t="shared" si="8"/>
        <v>0.05159958720330237</v>
      </c>
      <c r="Z34" s="34" t="str">
        <f t="shared" si="9"/>
        <v>- </v>
      </c>
      <c r="AA34" s="34" t="str">
        <f t="shared" si="10"/>
        <v>- </v>
      </c>
      <c r="AB34" s="34">
        <f t="shared" si="11"/>
        <v>0.41279669762641896</v>
      </c>
      <c r="AC34" s="34">
        <f t="shared" si="12"/>
        <v>0.6191950464396285</v>
      </c>
      <c r="AD34" s="35">
        <f t="shared" si="13"/>
        <v>0.05159958720330237</v>
      </c>
    </row>
    <row r="35" spans="1:30" s="2" customFormat="1" ht="15.75" customHeight="1">
      <c r="A35" s="17" t="s">
        <v>31</v>
      </c>
      <c r="B35" s="12">
        <f t="shared" si="14"/>
        <v>1511</v>
      </c>
      <c r="C35" s="12">
        <f t="shared" si="14"/>
        <v>1435</v>
      </c>
      <c r="D35" s="12">
        <f t="shared" si="14"/>
        <v>117</v>
      </c>
      <c r="E35" s="12">
        <f t="shared" si="14"/>
        <v>3</v>
      </c>
      <c r="F35" s="12">
        <f t="shared" si="14"/>
        <v>1211</v>
      </c>
      <c r="G35" s="12">
        <f t="shared" si="14"/>
        <v>88</v>
      </c>
      <c r="H35" s="12">
        <f t="shared" si="14"/>
        <v>1</v>
      </c>
      <c r="I35" s="12">
        <f t="shared" si="14"/>
        <v>0</v>
      </c>
      <c r="J35" s="52">
        <f t="shared" si="14"/>
        <v>0</v>
      </c>
      <c r="K35" s="12">
        <f t="shared" si="14"/>
        <v>10</v>
      </c>
      <c r="L35" s="12">
        <f t="shared" si="14"/>
        <v>0</v>
      </c>
      <c r="M35" s="12">
        <f t="shared" si="14"/>
        <v>0</v>
      </c>
      <c r="N35" s="12">
        <f t="shared" si="14"/>
        <v>3</v>
      </c>
      <c r="O35" s="12">
        <f t="shared" si="14"/>
        <v>2</v>
      </c>
      <c r="P35" s="13">
        <f t="shared" si="14"/>
        <v>0</v>
      </c>
      <c r="Q35" s="33">
        <f t="shared" si="15"/>
        <v>94.97021839841165</v>
      </c>
      <c r="R35" s="34">
        <f t="shared" si="15"/>
        <v>8.153310104529616</v>
      </c>
      <c r="S35" s="34">
        <f t="shared" si="2"/>
        <v>0.20905923344947736</v>
      </c>
      <c r="T35" s="34">
        <f t="shared" si="3"/>
        <v>84.39024390243902</v>
      </c>
      <c r="U35" s="34">
        <f t="shared" si="4"/>
        <v>6.132404181184669</v>
      </c>
      <c r="V35" s="34">
        <f t="shared" si="5"/>
        <v>0.06968641114982578</v>
      </c>
      <c r="W35" s="34" t="str">
        <f t="shared" si="6"/>
        <v>- </v>
      </c>
      <c r="X35" s="34" t="str">
        <f t="shared" si="7"/>
        <v>- </v>
      </c>
      <c r="Y35" s="34">
        <f t="shared" si="8"/>
        <v>0.6968641114982579</v>
      </c>
      <c r="Z35" s="34" t="str">
        <f t="shared" si="9"/>
        <v>- </v>
      </c>
      <c r="AA35" s="34" t="str">
        <f t="shared" si="10"/>
        <v>- </v>
      </c>
      <c r="AB35" s="34">
        <f t="shared" si="11"/>
        <v>0.20905923344947736</v>
      </c>
      <c r="AC35" s="34">
        <f t="shared" si="12"/>
        <v>0.13937282229965156</v>
      </c>
      <c r="AD35" s="35" t="str">
        <f t="shared" si="13"/>
        <v>- </v>
      </c>
    </row>
    <row r="36" spans="1:30" s="2" customFormat="1" ht="15.75" customHeight="1">
      <c r="A36" s="17" t="s">
        <v>32</v>
      </c>
      <c r="B36" s="12">
        <f t="shared" si="14"/>
        <v>92</v>
      </c>
      <c r="C36" s="12">
        <f t="shared" si="14"/>
        <v>78</v>
      </c>
      <c r="D36" s="12">
        <f t="shared" si="14"/>
        <v>34</v>
      </c>
      <c r="E36" s="12">
        <f t="shared" si="14"/>
        <v>2</v>
      </c>
      <c r="F36" s="12">
        <f t="shared" si="14"/>
        <v>33</v>
      </c>
      <c r="G36" s="12">
        <f t="shared" si="14"/>
        <v>9</v>
      </c>
      <c r="H36" s="12">
        <f t="shared" si="14"/>
        <v>0</v>
      </c>
      <c r="I36" s="12">
        <f t="shared" si="14"/>
        <v>0</v>
      </c>
      <c r="J36" s="52">
        <f t="shared" si="14"/>
        <v>0</v>
      </c>
      <c r="K36" s="12">
        <f t="shared" si="14"/>
        <v>0</v>
      </c>
      <c r="L36" s="12">
        <f t="shared" si="14"/>
        <v>0</v>
      </c>
      <c r="M36" s="12">
        <f t="shared" si="14"/>
        <v>0</v>
      </c>
      <c r="N36" s="12">
        <f t="shared" si="14"/>
        <v>0</v>
      </c>
      <c r="O36" s="12">
        <f t="shared" si="14"/>
        <v>0</v>
      </c>
      <c r="P36" s="13">
        <f t="shared" si="14"/>
        <v>0</v>
      </c>
      <c r="Q36" s="33">
        <f t="shared" si="15"/>
        <v>84.78260869565217</v>
      </c>
      <c r="R36" s="34">
        <f t="shared" si="15"/>
        <v>43.58974358974359</v>
      </c>
      <c r="S36" s="34">
        <f t="shared" si="2"/>
        <v>2.564102564102564</v>
      </c>
      <c r="T36" s="34">
        <f t="shared" si="3"/>
        <v>42.30769230769231</v>
      </c>
      <c r="U36" s="34">
        <f t="shared" si="4"/>
        <v>11.538461538461538</v>
      </c>
      <c r="V36" s="34" t="str">
        <f t="shared" si="5"/>
        <v>- </v>
      </c>
      <c r="W36" s="34" t="str">
        <f t="shared" si="6"/>
        <v>- </v>
      </c>
      <c r="X36" s="34" t="str">
        <f t="shared" si="7"/>
        <v>- </v>
      </c>
      <c r="Y36" s="34" t="str">
        <f t="shared" si="8"/>
        <v>- </v>
      </c>
      <c r="Z36" s="34" t="str">
        <f t="shared" si="9"/>
        <v>- </v>
      </c>
      <c r="AA36" s="34" t="str">
        <f t="shared" si="10"/>
        <v>- </v>
      </c>
      <c r="AB36" s="34" t="str">
        <f t="shared" si="11"/>
        <v>- </v>
      </c>
      <c r="AC36" s="34" t="str">
        <f t="shared" si="12"/>
        <v>- </v>
      </c>
      <c r="AD36" s="35" t="str">
        <f t="shared" si="13"/>
        <v>- </v>
      </c>
    </row>
    <row r="37" spans="1:30" s="2" customFormat="1" ht="15.75" customHeight="1">
      <c r="A37" s="17" t="s">
        <v>33</v>
      </c>
      <c r="B37" s="12">
        <f aca="true" t="shared" si="16" ref="B37:P52">B91+B145+B199</f>
        <v>268</v>
      </c>
      <c r="C37" s="12">
        <f t="shared" si="16"/>
        <v>246</v>
      </c>
      <c r="D37" s="12">
        <f t="shared" si="16"/>
        <v>86</v>
      </c>
      <c r="E37" s="12">
        <f t="shared" si="16"/>
        <v>11</v>
      </c>
      <c r="F37" s="12">
        <f t="shared" si="16"/>
        <v>128</v>
      </c>
      <c r="G37" s="12">
        <f t="shared" si="16"/>
        <v>21</v>
      </c>
      <c r="H37" s="12">
        <f t="shared" si="16"/>
        <v>0</v>
      </c>
      <c r="I37" s="12">
        <f t="shared" si="16"/>
        <v>0</v>
      </c>
      <c r="J37" s="52">
        <f t="shared" si="16"/>
        <v>0</v>
      </c>
      <c r="K37" s="12">
        <f t="shared" si="16"/>
        <v>0</v>
      </c>
      <c r="L37" s="12">
        <f t="shared" si="16"/>
        <v>0</v>
      </c>
      <c r="M37" s="12">
        <f t="shared" si="16"/>
        <v>0</v>
      </c>
      <c r="N37" s="12">
        <f t="shared" si="16"/>
        <v>0</v>
      </c>
      <c r="O37" s="12">
        <f t="shared" si="16"/>
        <v>0</v>
      </c>
      <c r="P37" s="13">
        <f t="shared" si="16"/>
        <v>0</v>
      </c>
      <c r="Q37" s="33">
        <f t="shared" si="15"/>
        <v>91.7910447761194</v>
      </c>
      <c r="R37" s="34">
        <f t="shared" si="15"/>
        <v>34.959349593495936</v>
      </c>
      <c r="S37" s="34">
        <f t="shared" si="2"/>
        <v>4.471544715447155</v>
      </c>
      <c r="T37" s="34">
        <f t="shared" si="3"/>
        <v>52.03252032520326</v>
      </c>
      <c r="U37" s="34">
        <f t="shared" si="4"/>
        <v>8.536585365853659</v>
      </c>
      <c r="V37" s="34" t="str">
        <f t="shared" si="5"/>
        <v>- </v>
      </c>
      <c r="W37" s="34" t="str">
        <f t="shared" si="6"/>
        <v>- </v>
      </c>
      <c r="X37" s="34" t="str">
        <f t="shared" si="7"/>
        <v>- </v>
      </c>
      <c r="Y37" s="34" t="str">
        <f t="shared" si="8"/>
        <v>- </v>
      </c>
      <c r="Z37" s="34" t="str">
        <f t="shared" si="9"/>
        <v>- </v>
      </c>
      <c r="AA37" s="34" t="str">
        <f t="shared" si="10"/>
        <v>- </v>
      </c>
      <c r="AB37" s="34" t="str">
        <f t="shared" si="11"/>
        <v>- </v>
      </c>
      <c r="AC37" s="34" t="str">
        <f t="shared" si="12"/>
        <v>- </v>
      </c>
      <c r="AD37" s="35" t="str">
        <f t="shared" si="13"/>
        <v>- </v>
      </c>
    </row>
    <row r="38" spans="1:30" s="2" customFormat="1" ht="15.75" customHeight="1">
      <c r="A38" s="17" t="s">
        <v>34</v>
      </c>
      <c r="B38" s="12">
        <f t="shared" si="16"/>
        <v>923</v>
      </c>
      <c r="C38" s="12">
        <f t="shared" si="16"/>
        <v>802</v>
      </c>
      <c r="D38" s="12">
        <f t="shared" si="16"/>
        <v>13</v>
      </c>
      <c r="E38" s="12">
        <f t="shared" si="16"/>
        <v>5</v>
      </c>
      <c r="F38" s="12">
        <f t="shared" si="16"/>
        <v>703</v>
      </c>
      <c r="G38" s="12">
        <f t="shared" si="16"/>
        <v>57</v>
      </c>
      <c r="H38" s="12">
        <f t="shared" si="16"/>
        <v>3</v>
      </c>
      <c r="I38" s="12">
        <f t="shared" si="16"/>
        <v>0</v>
      </c>
      <c r="J38" s="52">
        <f t="shared" si="16"/>
        <v>16</v>
      </c>
      <c r="K38" s="12">
        <f t="shared" si="16"/>
        <v>2</v>
      </c>
      <c r="L38" s="12">
        <f t="shared" si="16"/>
        <v>0</v>
      </c>
      <c r="M38" s="12">
        <f t="shared" si="16"/>
        <v>0</v>
      </c>
      <c r="N38" s="12">
        <f t="shared" si="16"/>
        <v>2</v>
      </c>
      <c r="O38" s="12">
        <f t="shared" si="16"/>
        <v>1</v>
      </c>
      <c r="P38" s="13">
        <f t="shared" si="16"/>
        <v>0</v>
      </c>
      <c r="Q38" s="33">
        <f t="shared" si="15"/>
        <v>86.89057421451788</v>
      </c>
      <c r="R38" s="34">
        <f t="shared" si="15"/>
        <v>1.6209476309226933</v>
      </c>
      <c r="S38" s="34">
        <f t="shared" si="2"/>
        <v>0.6234413965087282</v>
      </c>
      <c r="T38" s="34">
        <f t="shared" si="3"/>
        <v>87.65586034912718</v>
      </c>
      <c r="U38" s="34">
        <f t="shared" si="4"/>
        <v>7.107231920199501</v>
      </c>
      <c r="V38" s="34">
        <f t="shared" si="5"/>
        <v>0.3740648379052369</v>
      </c>
      <c r="W38" s="34" t="str">
        <f t="shared" si="6"/>
        <v>- </v>
      </c>
      <c r="X38" s="34">
        <f t="shared" si="7"/>
        <v>1.99501246882793</v>
      </c>
      <c r="Y38" s="34">
        <f t="shared" si="8"/>
        <v>0.24937655860349126</v>
      </c>
      <c r="Z38" s="34" t="str">
        <f t="shared" si="9"/>
        <v>- </v>
      </c>
      <c r="AA38" s="34" t="str">
        <f t="shared" si="10"/>
        <v>- </v>
      </c>
      <c r="AB38" s="34">
        <f t="shared" si="11"/>
        <v>0.24937655860349126</v>
      </c>
      <c r="AC38" s="34">
        <f t="shared" si="12"/>
        <v>0.12468827930174563</v>
      </c>
      <c r="AD38" s="35" t="str">
        <f t="shared" si="13"/>
        <v>- </v>
      </c>
    </row>
    <row r="39" spans="1:30" s="2" customFormat="1" ht="15.75" customHeight="1">
      <c r="A39" s="17" t="s">
        <v>35</v>
      </c>
      <c r="B39" s="12">
        <f t="shared" si="16"/>
        <v>2858</v>
      </c>
      <c r="C39" s="12">
        <f t="shared" si="16"/>
        <v>2432</v>
      </c>
      <c r="D39" s="12">
        <f t="shared" si="16"/>
        <v>248</v>
      </c>
      <c r="E39" s="12">
        <f t="shared" si="16"/>
        <v>51</v>
      </c>
      <c r="F39" s="12">
        <f t="shared" si="16"/>
        <v>1906</v>
      </c>
      <c r="G39" s="12">
        <f t="shared" si="16"/>
        <v>192</v>
      </c>
      <c r="H39" s="12">
        <f t="shared" si="16"/>
        <v>15</v>
      </c>
      <c r="I39" s="12">
        <f t="shared" si="16"/>
        <v>0</v>
      </c>
      <c r="J39" s="52">
        <f t="shared" si="16"/>
        <v>5</v>
      </c>
      <c r="K39" s="12">
        <f t="shared" si="16"/>
        <v>0</v>
      </c>
      <c r="L39" s="12">
        <f t="shared" si="16"/>
        <v>0</v>
      </c>
      <c r="M39" s="12">
        <f t="shared" si="16"/>
        <v>0</v>
      </c>
      <c r="N39" s="12">
        <f t="shared" si="16"/>
        <v>9</v>
      </c>
      <c r="O39" s="12">
        <f t="shared" si="16"/>
        <v>1</v>
      </c>
      <c r="P39" s="13">
        <f t="shared" si="16"/>
        <v>5</v>
      </c>
      <c r="Q39" s="33">
        <f t="shared" si="15"/>
        <v>85.09447165850244</v>
      </c>
      <c r="R39" s="34">
        <f t="shared" si="15"/>
        <v>10.197368421052632</v>
      </c>
      <c r="S39" s="34">
        <f t="shared" si="2"/>
        <v>2.0970394736842106</v>
      </c>
      <c r="T39" s="34">
        <f t="shared" si="3"/>
        <v>78.37171052631578</v>
      </c>
      <c r="U39" s="34">
        <f t="shared" si="4"/>
        <v>7.894736842105263</v>
      </c>
      <c r="V39" s="34">
        <f t="shared" si="5"/>
        <v>0.6167763157894737</v>
      </c>
      <c r="W39" s="34" t="str">
        <f t="shared" si="6"/>
        <v>- </v>
      </c>
      <c r="X39" s="34">
        <f t="shared" si="7"/>
        <v>0.20559210526315788</v>
      </c>
      <c r="Y39" s="34" t="str">
        <f t="shared" si="8"/>
        <v>- </v>
      </c>
      <c r="Z39" s="34" t="str">
        <f t="shared" si="9"/>
        <v>- </v>
      </c>
      <c r="AA39" s="34" t="str">
        <f t="shared" si="10"/>
        <v>- </v>
      </c>
      <c r="AB39" s="34">
        <f t="shared" si="11"/>
        <v>0.3700657894736842</v>
      </c>
      <c r="AC39" s="34">
        <f t="shared" si="12"/>
        <v>0.041118421052631575</v>
      </c>
      <c r="AD39" s="35">
        <f t="shared" si="13"/>
        <v>0.20559210526315788</v>
      </c>
    </row>
    <row r="40" spans="1:30" s="2" customFormat="1" ht="15.75" customHeight="1">
      <c r="A40" s="17" t="s">
        <v>36</v>
      </c>
      <c r="B40" s="12">
        <f t="shared" si="16"/>
        <v>34</v>
      </c>
      <c r="C40" s="12">
        <f t="shared" si="16"/>
        <v>23</v>
      </c>
      <c r="D40" s="12">
        <f t="shared" si="16"/>
        <v>12</v>
      </c>
      <c r="E40" s="12">
        <f t="shared" si="16"/>
        <v>0</v>
      </c>
      <c r="F40" s="12">
        <f t="shared" si="16"/>
        <v>11</v>
      </c>
      <c r="G40" s="12">
        <f t="shared" si="16"/>
        <v>0</v>
      </c>
      <c r="H40" s="12">
        <f t="shared" si="16"/>
        <v>0</v>
      </c>
      <c r="I40" s="12">
        <f t="shared" si="16"/>
        <v>0</v>
      </c>
      <c r="J40" s="52">
        <f t="shared" si="16"/>
        <v>0</v>
      </c>
      <c r="K40" s="12">
        <f t="shared" si="16"/>
        <v>0</v>
      </c>
      <c r="L40" s="12">
        <f t="shared" si="16"/>
        <v>0</v>
      </c>
      <c r="M40" s="12">
        <f t="shared" si="16"/>
        <v>0</v>
      </c>
      <c r="N40" s="12">
        <f t="shared" si="16"/>
        <v>0</v>
      </c>
      <c r="O40" s="12">
        <f t="shared" si="16"/>
        <v>0</v>
      </c>
      <c r="P40" s="13">
        <f t="shared" si="16"/>
        <v>0</v>
      </c>
      <c r="Q40" s="33">
        <f t="shared" si="15"/>
        <v>67.64705882352942</v>
      </c>
      <c r="R40" s="34">
        <f t="shared" si="15"/>
        <v>52.17391304347826</v>
      </c>
      <c r="S40" s="34" t="str">
        <f t="shared" si="2"/>
        <v>- </v>
      </c>
      <c r="T40" s="34">
        <f t="shared" si="3"/>
        <v>47.82608695652174</v>
      </c>
      <c r="U40" s="34" t="str">
        <f t="shared" si="4"/>
        <v>- </v>
      </c>
      <c r="V40" s="34" t="str">
        <f t="shared" si="5"/>
        <v>- </v>
      </c>
      <c r="W40" s="34" t="str">
        <f t="shared" si="6"/>
        <v>- </v>
      </c>
      <c r="X40" s="34" t="str">
        <f t="shared" si="7"/>
        <v>- </v>
      </c>
      <c r="Y40" s="34" t="str">
        <f t="shared" si="8"/>
        <v>- </v>
      </c>
      <c r="Z40" s="34" t="str">
        <f t="shared" si="9"/>
        <v>- </v>
      </c>
      <c r="AA40" s="34" t="str">
        <f t="shared" si="10"/>
        <v>- </v>
      </c>
      <c r="AB40" s="34" t="str">
        <f t="shared" si="11"/>
        <v>- </v>
      </c>
      <c r="AC40" s="34" t="str">
        <f t="shared" si="12"/>
        <v>- </v>
      </c>
      <c r="AD40" s="35" t="str">
        <f t="shared" si="13"/>
        <v>- </v>
      </c>
    </row>
    <row r="41" spans="1:30" s="2" customFormat="1" ht="15.75" customHeight="1">
      <c r="A41" s="17" t="s">
        <v>37</v>
      </c>
      <c r="B41" s="12">
        <f t="shared" si="16"/>
        <v>11</v>
      </c>
      <c r="C41" s="12">
        <f t="shared" si="16"/>
        <v>10</v>
      </c>
      <c r="D41" s="12">
        <f t="shared" si="16"/>
        <v>4</v>
      </c>
      <c r="E41" s="12">
        <f t="shared" si="16"/>
        <v>0</v>
      </c>
      <c r="F41" s="12">
        <f t="shared" si="16"/>
        <v>6</v>
      </c>
      <c r="G41" s="12">
        <f t="shared" si="16"/>
        <v>0</v>
      </c>
      <c r="H41" s="12">
        <f t="shared" si="16"/>
        <v>0</v>
      </c>
      <c r="I41" s="12">
        <f t="shared" si="16"/>
        <v>0</v>
      </c>
      <c r="J41" s="52">
        <f t="shared" si="16"/>
        <v>0</v>
      </c>
      <c r="K41" s="12">
        <f t="shared" si="16"/>
        <v>0</v>
      </c>
      <c r="L41" s="12">
        <f t="shared" si="16"/>
        <v>0</v>
      </c>
      <c r="M41" s="12">
        <f t="shared" si="16"/>
        <v>0</v>
      </c>
      <c r="N41" s="12">
        <f t="shared" si="16"/>
        <v>0</v>
      </c>
      <c r="O41" s="12">
        <f t="shared" si="16"/>
        <v>0</v>
      </c>
      <c r="P41" s="13">
        <f t="shared" si="16"/>
        <v>0</v>
      </c>
      <c r="Q41" s="33">
        <f t="shared" si="15"/>
        <v>90.9090909090909</v>
      </c>
      <c r="R41" s="34">
        <f t="shared" si="15"/>
        <v>40</v>
      </c>
      <c r="S41" s="34" t="str">
        <f t="shared" si="2"/>
        <v>- </v>
      </c>
      <c r="T41" s="34">
        <f t="shared" si="3"/>
        <v>60</v>
      </c>
      <c r="U41" s="34" t="str">
        <f t="shared" si="4"/>
        <v>- </v>
      </c>
      <c r="V41" s="34" t="str">
        <f t="shared" si="5"/>
        <v>- </v>
      </c>
      <c r="W41" s="34" t="str">
        <f t="shared" si="6"/>
        <v>- </v>
      </c>
      <c r="X41" s="34" t="str">
        <f t="shared" si="7"/>
        <v>- </v>
      </c>
      <c r="Y41" s="34" t="str">
        <f t="shared" si="8"/>
        <v>- </v>
      </c>
      <c r="Z41" s="34" t="str">
        <f t="shared" si="9"/>
        <v>- </v>
      </c>
      <c r="AA41" s="34" t="str">
        <f t="shared" si="10"/>
        <v>- </v>
      </c>
      <c r="AB41" s="34" t="str">
        <f t="shared" si="11"/>
        <v>- </v>
      </c>
      <c r="AC41" s="34" t="str">
        <f t="shared" si="12"/>
        <v>- </v>
      </c>
      <c r="AD41" s="35" t="str">
        <f t="shared" si="13"/>
        <v>- </v>
      </c>
    </row>
    <row r="42" spans="1:30" s="2" customFormat="1" ht="15.75" customHeight="1">
      <c r="A42" s="17" t="s">
        <v>38</v>
      </c>
      <c r="B42" s="12">
        <f t="shared" si="16"/>
        <v>62</v>
      </c>
      <c r="C42" s="12">
        <f t="shared" si="16"/>
        <v>37</v>
      </c>
      <c r="D42" s="12">
        <f t="shared" si="16"/>
        <v>0</v>
      </c>
      <c r="E42" s="12">
        <f t="shared" si="16"/>
        <v>0</v>
      </c>
      <c r="F42" s="12">
        <f t="shared" si="16"/>
        <v>37</v>
      </c>
      <c r="G42" s="12">
        <f t="shared" si="16"/>
        <v>0</v>
      </c>
      <c r="H42" s="12">
        <f t="shared" si="16"/>
        <v>0</v>
      </c>
      <c r="I42" s="12">
        <f t="shared" si="16"/>
        <v>0</v>
      </c>
      <c r="J42" s="52">
        <f t="shared" si="16"/>
        <v>0</v>
      </c>
      <c r="K42" s="12">
        <f t="shared" si="16"/>
        <v>0</v>
      </c>
      <c r="L42" s="12">
        <f t="shared" si="16"/>
        <v>0</v>
      </c>
      <c r="M42" s="12">
        <f t="shared" si="16"/>
        <v>0</v>
      </c>
      <c r="N42" s="12">
        <f t="shared" si="16"/>
        <v>0</v>
      </c>
      <c r="O42" s="12">
        <f t="shared" si="16"/>
        <v>0</v>
      </c>
      <c r="P42" s="13">
        <f t="shared" si="16"/>
        <v>0</v>
      </c>
      <c r="Q42" s="33">
        <f t="shared" si="15"/>
        <v>59.67741935483871</v>
      </c>
      <c r="R42" s="34" t="str">
        <f t="shared" si="15"/>
        <v>- </v>
      </c>
      <c r="S42" s="34" t="str">
        <f t="shared" si="2"/>
        <v>- </v>
      </c>
      <c r="T42" s="34">
        <f t="shared" si="3"/>
        <v>100</v>
      </c>
      <c r="U42" s="34" t="str">
        <f t="shared" si="4"/>
        <v>- </v>
      </c>
      <c r="V42" s="34" t="str">
        <f t="shared" si="5"/>
        <v>- </v>
      </c>
      <c r="W42" s="34" t="str">
        <f t="shared" si="6"/>
        <v>- </v>
      </c>
      <c r="X42" s="34" t="str">
        <f t="shared" si="7"/>
        <v>- </v>
      </c>
      <c r="Y42" s="34" t="str">
        <f t="shared" si="8"/>
        <v>- </v>
      </c>
      <c r="Z42" s="34" t="str">
        <f t="shared" si="9"/>
        <v>- </v>
      </c>
      <c r="AA42" s="34" t="str">
        <f t="shared" si="10"/>
        <v>- </v>
      </c>
      <c r="AB42" s="34" t="str">
        <f t="shared" si="11"/>
        <v>- </v>
      </c>
      <c r="AC42" s="34" t="str">
        <f t="shared" si="12"/>
        <v>- </v>
      </c>
      <c r="AD42" s="35" t="str">
        <f t="shared" si="13"/>
        <v>- </v>
      </c>
    </row>
    <row r="43" spans="1:30" s="2" customFormat="1" ht="15.75" customHeight="1">
      <c r="A43" s="17" t="s">
        <v>39</v>
      </c>
      <c r="B43" s="12">
        <f t="shared" si="16"/>
        <v>366</v>
      </c>
      <c r="C43" s="12">
        <f t="shared" si="16"/>
        <v>321</v>
      </c>
      <c r="D43" s="12">
        <f t="shared" si="16"/>
        <v>20</v>
      </c>
      <c r="E43" s="12">
        <f t="shared" si="16"/>
        <v>23</v>
      </c>
      <c r="F43" s="12">
        <f t="shared" si="16"/>
        <v>221</v>
      </c>
      <c r="G43" s="12">
        <f t="shared" si="16"/>
        <v>56</v>
      </c>
      <c r="H43" s="12">
        <f t="shared" si="16"/>
        <v>0</v>
      </c>
      <c r="I43" s="12">
        <f t="shared" si="16"/>
        <v>0</v>
      </c>
      <c r="J43" s="52">
        <f t="shared" si="16"/>
        <v>0</v>
      </c>
      <c r="K43" s="12">
        <f t="shared" si="16"/>
        <v>1</v>
      </c>
      <c r="L43" s="12">
        <f t="shared" si="16"/>
        <v>0</v>
      </c>
      <c r="M43" s="12">
        <f t="shared" si="16"/>
        <v>0</v>
      </c>
      <c r="N43" s="12">
        <f t="shared" si="16"/>
        <v>0</v>
      </c>
      <c r="O43" s="12">
        <f t="shared" si="16"/>
        <v>0</v>
      </c>
      <c r="P43" s="13">
        <f t="shared" si="16"/>
        <v>0</v>
      </c>
      <c r="Q43" s="33">
        <f t="shared" si="15"/>
        <v>87.70491803278688</v>
      </c>
      <c r="R43" s="34">
        <f t="shared" si="15"/>
        <v>6.230529595015576</v>
      </c>
      <c r="S43" s="34">
        <f t="shared" si="2"/>
        <v>7.165109034267912</v>
      </c>
      <c r="T43" s="34">
        <f t="shared" si="3"/>
        <v>68.84735202492212</v>
      </c>
      <c r="U43" s="34">
        <f t="shared" si="4"/>
        <v>17.445482866043612</v>
      </c>
      <c r="V43" s="34" t="str">
        <f t="shared" si="5"/>
        <v>- </v>
      </c>
      <c r="W43" s="34" t="str">
        <f t="shared" si="6"/>
        <v>- </v>
      </c>
      <c r="X43" s="34" t="str">
        <f t="shared" si="7"/>
        <v>- </v>
      </c>
      <c r="Y43" s="34">
        <f t="shared" si="8"/>
        <v>0.3115264797507788</v>
      </c>
      <c r="Z43" s="34" t="str">
        <f t="shared" si="9"/>
        <v>- </v>
      </c>
      <c r="AA43" s="34" t="str">
        <f t="shared" si="10"/>
        <v>- </v>
      </c>
      <c r="AB43" s="34" t="str">
        <f t="shared" si="11"/>
        <v>- </v>
      </c>
      <c r="AC43" s="34" t="str">
        <f t="shared" si="12"/>
        <v>- </v>
      </c>
      <c r="AD43" s="35" t="str">
        <f t="shared" si="13"/>
        <v>- </v>
      </c>
    </row>
    <row r="44" spans="1:30" s="2" customFormat="1" ht="15.75" customHeight="1">
      <c r="A44" s="18" t="s">
        <v>40</v>
      </c>
      <c r="B44" s="10">
        <f t="shared" si="16"/>
        <v>15751</v>
      </c>
      <c r="C44" s="10">
        <f t="shared" si="16"/>
        <v>7770</v>
      </c>
      <c r="D44" s="10">
        <f t="shared" si="16"/>
        <v>189</v>
      </c>
      <c r="E44" s="10">
        <f t="shared" si="16"/>
        <v>212</v>
      </c>
      <c r="F44" s="10">
        <f t="shared" si="16"/>
        <v>4391</v>
      </c>
      <c r="G44" s="10">
        <f t="shared" si="16"/>
        <v>2292</v>
      </c>
      <c r="H44" s="10">
        <f t="shared" si="16"/>
        <v>86</v>
      </c>
      <c r="I44" s="10">
        <f t="shared" si="16"/>
        <v>142</v>
      </c>
      <c r="J44" s="51">
        <f t="shared" si="16"/>
        <v>88</v>
      </c>
      <c r="K44" s="10">
        <f t="shared" si="16"/>
        <v>284</v>
      </c>
      <c r="L44" s="10">
        <f t="shared" si="16"/>
        <v>2</v>
      </c>
      <c r="M44" s="10">
        <f t="shared" si="16"/>
        <v>6</v>
      </c>
      <c r="N44" s="10">
        <f t="shared" si="16"/>
        <v>57</v>
      </c>
      <c r="O44" s="10">
        <f t="shared" si="16"/>
        <v>6</v>
      </c>
      <c r="P44" s="11">
        <f t="shared" si="16"/>
        <v>15</v>
      </c>
      <c r="Q44" s="30">
        <f t="shared" si="15"/>
        <v>49.330201257063045</v>
      </c>
      <c r="R44" s="31">
        <f t="shared" si="15"/>
        <v>2.4324324324324325</v>
      </c>
      <c r="S44" s="31">
        <f t="shared" si="2"/>
        <v>2.728442728442728</v>
      </c>
      <c r="T44" s="31">
        <f t="shared" si="3"/>
        <v>56.51222651222652</v>
      </c>
      <c r="U44" s="31">
        <f t="shared" si="4"/>
        <v>29.498069498069494</v>
      </c>
      <c r="V44" s="31">
        <f t="shared" si="5"/>
        <v>1.106821106821107</v>
      </c>
      <c r="W44" s="31">
        <f t="shared" si="6"/>
        <v>1.8275418275418276</v>
      </c>
      <c r="X44" s="31">
        <f t="shared" si="7"/>
        <v>1.1325611325611324</v>
      </c>
      <c r="Y44" s="31">
        <f t="shared" si="8"/>
        <v>3.655083655083655</v>
      </c>
      <c r="Z44" s="31">
        <f t="shared" si="9"/>
        <v>0.02574002574002574</v>
      </c>
      <c r="AA44" s="31">
        <f t="shared" si="10"/>
        <v>0.07722007722007722</v>
      </c>
      <c r="AB44" s="31">
        <f t="shared" si="11"/>
        <v>0.7335907335907336</v>
      </c>
      <c r="AC44" s="31">
        <f t="shared" si="12"/>
        <v>0.07722007722007722</v>
      </c>
      <c r="AD44" s="32">
        <f t="shared" si="13"/>
        <v>0.19305019305019305</v>
      </c>
    </row>
    <row r="45" spans="1:30" s="2" customFormat="1" ht="15.75" customHeight="1">
      <c r="A45" s="16" t="s">
        <v>4</v>
      </c>
      <c r="B45" s="12">
        <f t="shared" si="16"/>
        <v>929</v>
      </c>
      <c r="C45" s="12">
        <f t="shared" si="16"/>
        <v>484</v>
      </c>
      <c r="D45" s="12">
        <f t="shared" si="16"/>
        <v>32</v>
      </c>
      <c r="E45" s="12">
        <f t="shared" si="16"/>
        <v>34</v>
      </c>
      <c r="F45" s="12">
        <f t="shared" si="16"/>
        <v>255</v>
      </c>
      <c r="G45" s="12">
        <f t="shared" si="16"/>
        <v>135</v>
      </c>
      <c r="H45" s="12">
        <f t="shared" si="16"/>
        <v>4</v>
      </c>
      <c r="I45" s="12">
        <f t="shared" si="16"/>
        <v>8</v>
      </c>
      <c r="J45" s="52">
        <f t="shared" si="16"/>
        <v>0</v>
      </c>
      <c r="K45" s="12">
        <f t="shared" si="16"/>
        <v>11</v>
      </c>
      <c r="L45" s="12">
        <f t="shared" si="16"/>
        <v>0</v>
      </c>
      <c r="M45" s="12">
        <f t="shared" si="16"/>
        <v>0</v>
      </c>
      <c r="N45" s="12">
        <f t="shared" si="16"/>
        <v>0</v>
      </c>
      <c r="O45" s="12">
        <f t="shared" si="16"/>
        <v>0</v>
      </c>
      <c r="P45" s="13">
        <f t="shared" si="16"/>
        <v>5</v>
      </c>
      <c r="Q45" s="33">
        <f t="shared" si="15"/>
        <v>52.09903121636168</v>
      </c>
      <c r="R45" s="34">
        <f t="shared" si="15"/>
        <v>6.6115702479338845</v>
      </c>
      <c r="S45" s="34">
        <f t="shared" si="2"/>
        <v>7.024793388429752</v>
      </c>
      <c r="T45" s="34">
        <f t="shared" si="3"/>
        <v>52.68595041322314</v>
      </c>
      <c r="U45" s="34">
        <f t="shared" si="4"/>
        <v>27.892561983471076</v>
      </c>
      <c r="V45" s="34">
        <f t="shared" si="5"/>
        <v>0.8264462809917356</v>
      </c>
      <c r="W45" s="34">
        <f t="shared" si="6"/>
        <v>1.6528925619834711</v>
      </c>
      <c r="X45" s="34" t="str">
        <f t="shared" si="7"/>
        <v>- </v>
      </c>
      <c r="Y45" s="34">
        <f t="shared" si="8"/>
        <v>2.272727272727273</v>
      </c>
      <c r="Z45" s="34" t="str">
        <f t="shared" si="9"/>
        <v>- </v>
      </c>
      <c r="AA45" s="34" t="str">
        <f t="shared" si="10"/>
        <v>- </v>
      </c>
      <c r="AB45" s="34" t="str">
        <f t="shared" si="11"/>
        <v>- </v>
      </c>
      <c r="AC45" s="34" t="str">
        <f t="shared" si="12"/>
        <v>- </v>
      </c>
      <c r="AD45" s="35">
        <f t="shared" si="13"/>
        <v>1.0330578512396695</v>
      </c>
    </row>
    <row r="46" spans="1:30" s="2" customFormat="1" ht="15.75" customHeight="1">
      <c r="A46" s="17" t="s">
        <v>5</v>
      </c>
      <c r="B46" s="12">
        <f t="shared" si="16"/>
        <v>1768</v>
      </c>
      <c r="C46" s="12">
        <f t="shared" si="16"/>
        <v>588</v>
      </c>
      <c r="D46" s="12">
        <f t="shared" si="16"/>
        <v>12</v>
      </c>
      <c r="E46" s="12">
        <f t="shared" si="16"/>
        <v>15</v>
      </c>
      <c r="F46" s="12">
        <f t="shared" si="16"/>
        <v>305</v>
      </c>
      <c r="G46" s="12">
        <f t="shared" si="16"/>
        <v>194</v>
      </c>
      <c r="H46" s="12">
        <f t="shared" si="16"/>
        <v>3</v>
      </c>
      <c r="I46" s="12">
        <f t="shared" si="16"/>
        <v>5</v>
      </c>
      <c r="J46" s="52">
        <f t="shared" si="16"/>
        <v>3</v>
      </c>
      <c r="K46" s="12">
        <f t="shared" si="16"/>
        <v>42</v>
      </c>
      <c r="L46" s="12">
        <f t="shared" si="16"/>
        <v>0</v>
      </c>
      <c r="M46" s="12">
        <f t="shared" si="16"/>
        <v>0</v>
      </c>
      <c r="N46" s="12">
        <f t="shared" si="16"/>
        <v>8</v>
      </c>
      <c r="O46" s="12">
        <f t="shared" si="16"/>
        <v>1</v>
      </c>
      <c r="P46" s="13">
        <f t="shared" si="16"/>
        <v>0</v>
      </c>
      <c r="Q46" s="33">
        <f t="shared" si="15"/>
        <v>33.257918552036195</v>
      </c>
      <c r="R46" s="34">
        <f t="shared" si="15"/>
        <v>2.0408163265306123</v>
      </c>
      <c r="S46" s="34">
        <f t="shared" si="2"/>
        <v>2.5510204081632653</v>
      </c>
      <c r="T46" s="34">
        <f t="shared" si="3"/>
        <v>51.87074829931972</v>
      </c>
      <c r="U46" s="34">
        <f t="shared" si="4"/>
        <v>32.99319727891156</v>
      </c>
      <c r="V46" s="34">
        <f t="shared" si="5"/>
        <v>0.5102040816326531</v>
      </c>
      <c r="W46" s="34">
        <f t="shared" si="6"/>
        <v>0.8503401360544218</v>
      </c>
      <c r="X46" s="34">
        <f t="shared" si="7"/>
        <v>0.5102040816326531</v>
      </c>
      <c r="Y46" s="34">
        <f t="shared" si="8"/>
        <v>7.142857142857142</v>
      </c>
      <c r="Z46" s="34" t="str">
        <f t="shared" si="9"/>
        <v>- </v>
      </c>
      <c r="AA46" s="34" t="str">
        <f t="shared" si="10"/>
        <v>- </v>
      </c>
      <c r="AB46" s="34">
        <f t="shared" si="11"/>
        <v>1.3605442176870748</v>
      </c>
      <c r="AC46" s="34">
        <f t="shared" si="12"/>
        <v>0.17006802721088435</v>
      </c>
      <c r="AD46" s="35" t="str">
        <f t="shared" si="13"/>
        <v>- </v>
      </c>
    </row>
    <row r="47" spans="1:30" s="2" customFormat="1" ht="15.75" customHeight="1">
      <c r="A47" s="17" t="s">
        <v>6</v>
      </c>
      <c r="B47" s="12">
        <f t="shared" si="16"/>
        <v>2251</v>
      </c>
      <c r="C47" s="12">
        <f t="shared" si="16"/>
        <v>1261</v>
      </c>
      <c r="D47" s="12">
        <f t="shared" si="16"/>
        <v>31</v>
      </c>
      <c r="E47" s="12">
        <f t="shared" si="16"/>
        <v>37</v>
      </c>
      <c r="F47" s="12">
        <f t="shared" si="16"/>
        <v>770</v>
      </c>
      <c r="G47" s="12">
        <f t="shared" si="16"/>
        <v>307</v>
      </c>
      <c r="H47" s="12">
        <f t="shared" si="16"/>
        <v>5</v>
      </c>
      <c r="I47" s="12">
        <f t="shared" si="16"/>
        <v>50</v>
      </c>
      <c r="J47" s="52">
        <f t="shared" si="16"/>
        <v>16</v>
      </c>
      <c r="K47" s="12">
        <f t="shared" si="16"/>
        <v>24</v>
      </c>
      <c r="L47" s="12">
        <f t="shared" si="16"/>
        <v>2</v>
      </c>
      <c r="M47" s="12">
        <f t="shared" si="16"/>
        <v>0</v>
      </c>
      <c r="N47" s="12">
        <f t="shared" si="16"/>
        <v>16</v>
      </c>
      <c r="O47" s="12">
        <f t="shared" si="16"/>
        <v>1</v>
      </c>
      <c r="P47" s="13">
        <f t="shared" si="16"/>
        <v>2</v>
      </c>
      <c r="Q47" s="33">
        <f t="shared" si="15"/>
        <v>56.01954686805865</v>
      </c>
      <c r="R47" s="34">
        <f t="shared" si="15"/>
        <v>2.4583663758921492</v>
      </c>
      <c r="S47" s="34">
        <f t="shared" si="2"/>
        <v>2.9341792228390164</v>
      </c>
      <c r="T47" s="34">
        <f t="shared" si="3"/>
        <v>61.062648691514674</v>
      </c>
      <c r="U47" s="34">
        <f t="shared" si="4"/>
        <v>24.345757335448056</v>
      </c>
      <c r="V47" s="34">
        <f t="shared" si="5"/>
        <v>0.3965107057890563</v>
      </c>
      <c r="W47" s="34">
        <f t="shared" si="6"/>
        <v>3.9651070578905627</v>
      </c>
      <c r="X47" s="34">
        <f t="shared" si="7"/>
        <v>1.26883425852498</v>
      </c>
      <c r="Y47" s="34">
        <f t="shared" si="8"/>
        <v>1.9032513877874702</v>
      </c>
      <c r="Z47" s="34">
        <f t="shared" si="9"/>
        <v>0.1586042823156225</v>
      </c>
      <c r="AA47" s="34" t="str">
        <f t="shared" si="10"/>
        <v>- </v>
      </c>
      <c r="AB47" s="34">
        <f t="shared" si="11"/>
        <v>1.26883425852498</v>
      </c>
      <c r="AC47" s="34">
        <f t="shared" si="12"/>
        <v>0.07930214115781126</v>
      </c>
      <c r="AD47" s="35">
        <f t="shared" si="13"/>
        <v>0.1586042823156225</v>
      </c>
    </row>
    <row r="48" spans="1:30" s="2" customFormat="1" ht="15.75" customHeight="1">
      <c r="A48" s="17" t="s">
        <v>7</v>
      </c>
      <c r="B48" s="12">
        <f t="shared" si="16"/>
        <v>0</v>
      </c>
      <c r="C48" s="12">
        <f t="shared" si="16"/>
        <v>0</v>
      </c>
      <c r="D48" s="12">
        <f t="shared" si="16"/>
        <v>0</v>
      </c>
      <c r="E48" s="12">
        <f t="shared" si="16"/>
        <v>0</v>
      </c>
      <c r="F48" s="12">
        <f t="shared" si="16"/>
        <v>0</v>
      </c>
      <c r="G48" s="12">
        <f t="shared" si="16"/>
        <v>0</v>
      </c>
      <c r="H48" s="12">
        <f t="shared" si="16"/>
        <v>0</v>
      </c>
      <c r="I48" s="12">
        <f t="shared" si="16"/>
        <v>0</v>
      </c>
      <c r="J48" s="52">
        <f t="shared" si="16"/>
        <v>0</v>
      </c>
      <c r="K48" s="12">
        <f t="shared" si="16"/>
        <v>0</v>
      </c>
      <c r="L48" s="12">
        <f t="shared" si="16"/>
        <v>0</v>
      </c>
      <c r="M48" s="12">
        <f t="shared" si="16"/>
        <v>0</v>
      </c>
      <c r="N48" s="12">
        <f t="shared" si="16"/>
        <v>0</v>
      </c>
      <c r="O48" s="12">
        <f t="shared" si="16"/>
        <v>0</v>
      </c>
      <c r="P48" s="13">
        <f t="shared" si="16"/>
        <v>0</v>
      </c>
      <c r="Q48" s="33" t="str">
        <f t="shared" si="15"/>
        <v>- </v>
      </c>
      <c r="R48" s="34" t="str">
        <f t="shared" si="15"/>
        <v>- </v>
      </c>
      <c r="S48" s="34" t="str">
        <f t="shared" si="2"/>
        <v>- </v>
      </c>
      <c r="T48" s="34" t="str">
        <f t="shared" si="3"/>
        <v>- </v>
      </c>
      <c r="U48" s="34" t="str">
        <f t="shared" si="4"/>
        <v>- </v>
      </c>
      <c r="V48" s="34" t="str">
        <f t="shared" si="5"/>
        <v>- </v>
      </c>
      <c r="W48" s="34" t="str">
        <f t="shared" si="6"/>
        <v>- </v>
      </c>
      <c r="X48" s="34" t="str">
        <f t="shared" si="7"/>
        <v>- </v>
      </c>
      <c r="Y48" s="34" t="str">
        <f t="shared" si="8"/>
        <v>- </v>
      </c>
      <c r="Z48" s="34" t="str">
        <f t="shared" si="9"/>
        <v>- </v>
      </c>
      <c r="AA48" s="34" t="str">
        <f t="shared" si="10"/>
        <v>- </v>
      </c>
      <c r="AB48" s="34" t="str">
        <f t="shared" si="11"/>
        <v>- </v>
      </c>
      <c r="AC48" s="34" t="str">
        <f t="shared" si="12"/>
        <v>- </v>
      </c>
      <c r="AD48" s="35" t="str">
        <f t="shared" si="13"/>
        <v>- </v>
      </c>
    </row>
    <row r="49" spans="1:30" s="2" customFormat="1" ht="15.75" customHeight="1">
      <c r="A49" s="17" t="s">
        <v>8</v>
      </c>
      <c r="B49" s="12">
        <f t="shared" si="16"/>
        <v>302</v>
      </c>
      <c r="C49" s="12">
        <f t="shared" si="16"/>
        <v>148</v>
      </c>
      <c r="D49" s="12">
        <f t="shared" si="16"/>
        <v>4</v>
      </c>
      <c r="E49" s="12">
        <f t="shared" si="16"/>
        <v>7</v>
      </c>
      <c r="F49" s="12">
        <f t="shared" si="16"/>
        <v>79</v>
      </c>
      <c r="G49" s="12">
        <f t="shared" si="16"/>
        <v>39</v>
      </c>
      <c r="H49" s="12">
        <f t="shared" si="16"/>
        <v>6</v>
      </c>
      <c r="I49" s="12">
        <f t="shared" si="16"/>
        <v>2</v>
      </c>
      <c r="J49" s="52">
        <f t="shared" si="16"/>
        <v>2</v>
      </c>
      <c r="K49" s="12">
        <f t="shared" si="16"/>
        <v>3</v>
      </c>
      <c r="L49" s="12">
        <f t="shared" si="16"/>
        <v>0</v>
      </c>
      <c r="M49" s="12">
        <f t="shared" si="16"/>
        <v>0</v>
      </c>
      <c r="N49" s="12">
        <f t="shared" si="16"/>
        <v>4</v>
      </c>
      <c r="O49" s="12">
        <f t="shared" si="16"/>
        <v>0</v>
      </c>
      <c r="P49" s="13">
        <f t="shared" si="16"/>
        <v>2</v>
      </c>
      <c r="Q49" s="33">
        <f t="shared" si="15"/>
        <v>49.00662251655629</v>
      </c>
      <c r="R49" s="34">
        <f t="shared" si="15"/>
        <v>2.7027027027027026</v>
      </c>
      <c r="S49" s="34">
        <f t="shared" si="2"/>
        <v>4.72972972972973</v>
      </c>
      <c r="T49" s="34">
        <f t="shared" si="3"/>
        <v>53.37837837837838</v>
      </c>
      <c r="U49" s="34">
        <f t="shared" si="4"/>
        <v>26.351351351351347</v>
      </c>
      <c r="V49" s="34">
        <f t="shared" si="5"/>
        <v>4.054054054054054</v>
      </c>
      <c r="W49" s="34">
        <f t="shared" si="6"/>
        <v>1.3513513513513513</v>
      </c>
      <c r="X49" s="34">
        <f t="shared" si="7"/>
        <v>1.3513513513513513</v>
      </c>
      <c r="Y49" s="34">
        <f t="shared" si="8"/>
        <v>2.027027027027027</v>
      </c>
      <c r="Z49" s="34" t="str">
        <f t="shared" si="9"/>
        <v>- </v>
      </c>
      <c r="AA49" s="34" t="str">
        <f t="shared" si="10"/>
        <v>- </v>
      </c>
      <c r="AB49" s="34">
        <f t="shared" si="11"/>
        <v>2.7027027027027026</v>
      </c>
      <c r="AC49" s="34" t="str">
        <f t="shared" si="12"/>
        <v>- </v>
      </c>
      <c r="AD49" s="35">
        <f t="shared" si="13"/>
        <v>1.3513513513513513</v>
      </c>
    </row>
    <row r="50" spans="1:30" s="2" customFormat="1" ht="15.75" customHeight="1">
      <c r="A50" s="17" t="s">
        <v>41</v>
      </c>
      <c r="B50" s="12">
        <f t="shared" si="16"/>
        <v>3338</v>
      </c>
      <c r="C50" s="12">
        <f t="shared" si="16"/>
        <v>1840</v>
      </c>
      <c r="D50" s="12">
        <f t="shared" si="16"/>
        <v>34</v>
      </c>
      <c r="E50" s="12">
        <f t="shared" si="16"/>
        <v>83</v>
      </c>
      <c r="F50" s="12">
        <f t="shared" si="16"/>
        <v>1054</v>
      </c>
      <c r="G50" s="12">
        <f t="shared" si="16"/>
        <v>521</v>
      </c>
      <c r="H50" s="12">
        <f t="shared" si="16"/>
        <v>8</v>
      </c>
      <c r="I50" s="12">
        <f t="shared" si="16"/>
        <v>17</v>
      </c>
      <c r="J50" s="52">
        <f t="shared" si="16"/>
        <v>9</v>
      </c>
      <c r="K50" s="12">
        <f t="shared" si="16"/>
        <v>100</v>
      </c>
      <c r="L50" s="12">
        <f t="shared" si="16"/>
        <v>0</v>
      </c>
      <c r="M50" s="12">
        <f t="shared" si="16"/>
        <v>2</v>
      </c>
      <c r="N50" s="12">
        <f t="shared" si="16"/>
        <v>10</v>
      </c>
      <c r="O50" s="12">
        <f t="shared" si="16"/>
        <v>1</v>
      </c>
      <c r="P50" s="13">
        <f t="shared" si="16"/>
        <v>1</v>
      </c>
      <c r="Q50" s="33">
        <f t="shared" si="15"/>
        <v>55.12282804074295</v>
      </c>
      <c r="R50" s="34">
        <f t="shared" si="15"/>
        <v>1.8478260869565217</v>
      </c>
      <c r="S50" s="34">
        <f t="shared" si="2"/>
        <v>4.510869565217392</v>
      </c>
      <c r="T50" s="34">
        <f t="shared" si="3"/>
        <v>57.28260869565217</v>
      </c>
      <c r="U50" s="34">
        <f t="shared" si="4"/>
        <v>28.315217391304348</v>
      </c>
      <c r="V50" s="34">
        <f t="shared" si="5"/>
        <v>0.43478260869565216</v>
      </c>
      <c r="W50" s="34">
        <f t="shared" si="6"/>
        <v>0.9239130434782609</v>
      </c>
      <c r="X50" s="34">
        <f t="shared" si="7"/>
        <v>0.48913043478260876</v>
      </c>
      <c r="Y50" s="34">
        <f t="shared" si="8"/>
        <v>5.434782608695652</v>
      </c>
      <c r="Z50" s="34" t="str">
        <f t="shared" si="9"/>
        <v>- </v>
      </c>
      <c r="AA50" s="34">
        <f t="shared" si="10"/>
        <v>0.10869565217391304</v>
      </c>
      <c r="AB50" s="34">
        <f t="shared" si="11"/>
        <v>0.5434782608695652</v>
      </c>
      <c r="AC50" s="34">
        <f t="shared" si="12"/>
        <v>0.05434782608695652</v>
      </c>
      <c r="AD50" s="35">
        <f t="shared" si="13"/>
        <v>0.05434782608695652</v>
      </c>
    </row>
    <row r="51" spans="1:30" s="2" customFormat="1" ht="15.75" customHeight="1">
      <c r="A51" s="17" t="s">
        <v>11</v>
      </c>
      <c r="B51" s="12">
        <f t="shared" si="16"/>
        <v>34</v>
      </c>
      <c r="C51" s="12">
        <f t="shared" si="16"/>
        <v>2</v>
      </c>
      <c r="D51" s="12">
        <f t="shared" si="16"/>
        <v>0</v>
      </c>
      <c r="E51" s="12">
        <f t="shared" si="16"/>
        <v>0</v>
      </c>
      <c r="F51" s="12">
        <f t="shared" si="16"/>
        <v>0</v>
      </c>
      <c r="G51" s="12">
        <f t="shared" si="16"/>
        <v>2</v>
      </c>
      <c r="H51" s="12">
        <f t="shared" si="16"/>
        <v>0</v>
      </c>
      <c r="I51" s="12">
        <f t="shared" si="16"/>
        <v>0</v>
      </c>
      <c r="J51" s="52">
        <f t="shared" si="16"/>
        <v>0</v>
      </c>
      <c r="K51" s="12">
        <f t="shared" si="16"/>
        <v>0</v>
      </c>
      <c r="L51" s="12">
        <f t="shared" si="16"/>
        <v>0</v>
      </c>
      <c r="M51" s="12">
        <f t="shared" si="16"/>
        <v>0</v>
      </c>
      <c r="N51" s="12">
        <f t="shared" si="16"/>
        <v>0</v>
      </c>
      <c r="O51" s="12">
        <f t="shared" si="16"/>
        <v>0</v>
      </c>
      <c r="P51" s="13">
        <f t="shared" si="16"/>
        <v>0</v>
      </c>
      <c r="Q51" s="33">
        <f t="shared" si="15"/>
        <v>5.88235294117647</v>
      </c>
      <c r="R51" s="34" t="str">
        <f t="shared" si="15"/>
        <v>- </v>
      </c>
      <c r="S51" s="34" t="str">
        <f t="shared" si="2"/>
        <v>- </v>
      </c>
      <c r="T51" s="34" t="str">
        <f t="shared" si="3"/>
        <v>- </v>
      </c>
      <c r="U51" s="34">
        <f t="shared" si="4"/>
        <v>100</v>
      </c>
      <c r="V51" s="34" t="str">
        <f t="shared" si="5"/>
        <v>- </v>
      </c>
      <c r="W51" s="34" t="str">
        <f t="shared" si="6"/>
        <v>- </v>
      </c>
      <c r="X51" s="34" t="str">
        <f t="shared" si="7"/>
        <v>- </v>
      </c>
      <c r="Y51" s="34" t="str">
        <f t="shared" si="8"/>
        <v>- </v>
      </c>
      <c r="Z51" s="34" t="str">
        <f t="shared" si="9"/>
        <v>- </v>
      </c>
      <c r="AA51" s="34" t="str">
        <f t="shared" si="10"/>
        <v>- </v>
      </c>
      <c r="AB51" s="34" t="str">
        <f t="shared" si="11"/>
        <v>- </v>
      </c>
      <c r="AC51" s="34" t="str">
        <f t="shared" si="12"/>
        <v>- </v>
      </c>
      <c r="AD51" s="35" t="str">
        <f t="shared" si="13"/>
        <v>- </v>
      </c>
    </row>
    <row r="52" spans="1:30" s="2" customFormat="1" ht="15.75" customHeight="1">
      <c r="A52" s="17" t="s">
        <v>12</v>
      </c>
      <c r="B52" s="12">
        <f t="shared" si="16"/>
        <v>122</v>
      </c>
      <c r="C52" s="12">
        <f t="shared" si="16"/>
        <v>92</v>
      </c>
      <c r="D52" s="12">
        <f t="shared" si="16"/>
        <v>5</v>
      </c>
      <c r="E52" s="12">
        <f t="shared" si="16"/>
        <v>1</v>
      </c>
      <c r="F52" s="12">
        <f t="shared" si="16"/>
        <v>61</v>
      </c>
      <c r="G52" s="12">
        <f t="shared" si="16"/>
        <v>22</v>
      </c>
      <c r="H52" s="12">
        <f t="shared" si="16"/>
        <v>1</v>
      </c>
      <c r="I52" s="12">
        <f t="shared" si="16"/>
        <v>0</v>
      </c>
      <c r="J52" s="52">
        <f t="shared" si="16"/>
        <v>0</v>
      </c>
      <c r="K52" s="12">
        <f t="shared" si="16"/>
        <v>0</v>
      </c>
      <c r="L52" s="12">
        <f t="shared" si="16"/>
        <v>0</v>
      </c>
      <c r="M52" s="12">
        <f t="shared" si="16"/>
        <v>0</v>
      </c>
      <c r="N52" s="12">
        <f t="shared" si="16"/>
        <v>0</v>
      </c>
      <c r="O52" s="12">
        <f t="shared" si="16"/>
        <v>0</v>
      </c>
      <c r="P52" s="13">
        <f t="shared" si="16"/>
        <v>2</v>
      </c>
      <c r="Q52" s="33">
        <f t="shared" si="15"/>
        <v>75.40983606557377</v>
      </c>
      <c r="R52" s="34">
        <f t="shared" si="15"/>
        <v>5.434782608695652</v>
      </c>
      <c r="S52" s="34">
        <f t="shared" si="2"/>
        <v>1.0869565217391304</v>
      </c>
      <c r="T52" s="34">
        <f t="shared" si="3"/>
        <v>66.30434782608695</v>
      </c>
      <c r="U52" s="34">
        <f t="shared" si="4"/>
        <v>23.91304347826087</v>
      </c>
      <c r="V52" s="34">
        <f t="shared" si="5"/>
        <v>1.0869565217391304</v>
      </c>
      <c r="W52" s="34" t="str">
        <f t="shared" si="6"/>
        <v>- </v>
      </c>
      <c r="X52" s="34" t="str">
        <f t="shared" si="7"/>
        <v>- </v>
      </c>
      <c r="Y52" s="34" t="str">
        <f t="shared" si="8"/>
        <v>- </v>
      </c>
      <c r="Z52" s="34" t="str">
        <f t="shared" si="9"/>
        <v>- </v>
      </c>
      <c r="AA52" s="34" t="str">
        <f t="shared" si="10"/>
        <v>- </v>
      </c>
      <c r="AB52" s="34" t="str">
        <f t="shared" si="11"/>
        <v>- </v>
      </c>
      <c r="AC52" s="34" t="str">
        <f t="shared" si="12"/>
        <v>- </v>
      </c>
      <c r="AD52" s="35">
        <f t="shared" si="13"/>
        <v>2.1739130434782608</v>
      </c>
    </row>
    <row r="53" spans="1:30" s="2" customFormat="1" ht="15.75" customHeight="1">
      <c r="A53" s="17" t="s">
        <v>13</v>
      </c>
      <c r="B53" s="12">
        <f aca="true" t="shared" si="17" ref="B53:P58">B107+B161+B215</f>
        <v>476</v>
      </c>
      <c r="C53" s="12">
        <f t="shared" si="17"/>
        <v>258</v>
      </c>
      <c r="D53" s="12">
        <f t="shared" si="17"/>
        <v>7</v>
      </c>
      <c r="E53" s="12">
        <f t="shared" si="17"/>
        <v>9</v>
      </c>
      <c r="F53" s="12">
        <f t="shared" si="17"/>
        <v>139</v>
      </c>
      <c r="G53" s="12">
        <f t="shared" si="17"/>
        <v>98</v>
      </c>
      <c r="H53" s="12">
        <f t="shared" si="17"/>
        <v>0</v>
      </c>
      <c r="I53" s="12">
        <f t="shared" si="17"/>
        <v>0</v>
      </c>
      <c r="J53" s="52">
        <f t="shared" si="17"/>
        <v>4</v>
      </c>
      <c r="K53" s="12">
        <f t="shared" si="17"/>
        <v>0</v>
      </c>
      <c r="L53" s="12">
        <f t="shared" si="17"/>
        <v>0</v>
      </c>
      <c r="M53" s="12">
        <f t="shared" si="17"/>
        <v>0</v>
      </c>
      <c r="N53" s="12">
        <f t="shared" si="17"/>
        <v>1</v>
      </c>
      <c r="O53" s="12">
        <f t="shared" si="17"/>
        <v>0</v>
      </c>
      <c r="P53" s="13">
        <f t="shared" si="17"/>
        <v>0</v>
      </c>
      <c r="Q53" s="33">
        <f t="shared" si="15"/>
        <v>54.20168067226891</v>
      </c>
      <c r="R53" s="34">
        <f t="shared" si="15"/>
        <v>2.7131782945736433</v>
      </c>
      <c r="S53" s="34">
        <f t="shared" si="2"/>
        <v>3.488372093023256</v>
      </c>
      <c r="T53" s="34">
        <f t="shared" si="3"/>
        <v>53.875968992248055</v>
      </c>
      <c r="U53" s="34">
        <f t="shared" si="4"/>
        <v>37.98449612403101</v>
      </c>
      <c r="V53" s="34" t="str">
        <f t="shared" si="5"/>
        <v>- </v>
      </c>
      <c r="W53" s="34" t="str">
        <f t="shared" si="6"/>
        <v>- </v>
      </c>
      <c r="X53" s="34">
        <f t="shared" si="7"/>
        <v>1.550387596899225</v>
      </c>
      <c r="Y53" s="34" t="str">
        <f t="shared" si="8"/>
        <v>- </v>
      </c>
      <c r="Z53" s="34" t="str">
        <f t="shared" si="9"/>
        <v>- </v>
      </c>
      <c r="AA53" s="34" t="str">
        <f t="shared" si="10"/>
        <v>- </v>
      </c>
      <c r="AB53" s="34">
        <f t="shared" si="11"/>
        <v>0.3875968992248062</v>
      </c>
      <c r="AC53" s="34" t="str">
        <f t="shared" si="12"/>
        <v>- </v>
      </c>
      <c r="AD53" s="35" t="str">
        <f t="shared" si="13"/>
        <v>- </v>
      </c>
    </row>
    <row r="54" spans="1:30" s="2" customFormat="1" ht="15.75" customHeight="1">
      <c r="A54" s="17" t="s">
        <v>14</v>
      </c>
      <c r="B54" s="12">
        <f t="shared" si="17"/>
        <v>2303</v>
      </c>
      <c r="C54" s="12">
        <f t="shared" si="17"/>
        <v>1040</v>
      </c>
      <c r="D54" s="12">
        <f t="shared" si="17"/>
        <v>22</v>
      </c>
      <c r="E54" s="12">
        <f t="shared" si="17"/>
        <v>8</v>
      </c>
      <c r="F54" s="12">
        <f t="shared" si="17"/>
        <v>565</v>
      </c>
      <c r="G54" s="12">
        <f t="shared" si="17"/>
        <v>279</v>
      </c>
      <c r="H54" s="12">
        <f t="shared" si="17"/>
        <v>25</v>
      </c>
      <c r="I54" s="12">
        <f t="shared" si="17"/>
        <v>28</v>
      </c>
      <c r="J54" s="52">
        <f t="shared" si="17"/>
        <v>33</v>
      </c>
      <c r="K54" s="12">
        <f t="shared" si="17"/>
        <v>70</v>
      </c>
      <c r="L54" s="12">
        <f t="shared" si="17"/>
        <v>0</v>
      </c>
      <c r="M54" s="12">
        <f t="shared" si="17"/>
        <v>1</v>
      </c>
      <c r="N54" s="12">
        <f t="shared" si="17"/>
        <v>8</v>
      </c>
      <c r="O54" s="12">
        <f t="shared" si="17"/>
        <v>1</v>
      </c>
      <c r="P54" s="13">
        <f t="shared" si="17"/>
        <v>0</v>
      </c>
      <c r="Q54" s="33">
        <f t="shared" si="15"/>
        <v>45.15848892748589</v>
      </c>
      <c r="R54" s="34">
        <f t="shared" si="15"/>
        <v>2.1153846153846154</v>
      </c>
      <c r="S54" s="34">
        <f t="shared" si="2"/>
        <v>0.7692307692307693</v>
      </c>
      <c r="T54" s="34">
        <f t="shared" si="3"/>
        <v>54.32692307692307</v>
      </c>
      <c r="U54" s="34">
        <f t="shared" si="4"/>
        <v>26.826923076923077</v>
      </c>
      <c r="V54" s="34">
        <f t="shared" si="5"/>
        <v>2.403846153846154</v>
      </c>
      <c r="W54" s="34">
        <f t="shared" si="6"/>
        <v>2.6923076923076925</v>
      </c>
      <c r="X54" s="34">
        <f t="shared" si="7"/>
        <v>3.173076923076923</v>
      </c>
      <c r="Y54" s="34">
        <f t="shared" si="8"/>
        <v>6.730769230769231</v>
      </c>
      <c r="Z54" s="34" t="str">
        <f t="shared" si="9"/>
        <v>- </v>
      </c>
      <c r="AA54" s="34">
        <f t="shared" si="10"/>
        <v>0.09615384615384616</v>
      </c>
      <c r="AB54" s="34">
        <f t="shared" si="11"/>
        <v>0.7692307692307693</v>
      </c>
      <c r="AC54" s="34">
        <f t="shared" si="12"/>
        <v>0.09615384615384616</v>
      </c>
      <c r="AD54" s="35" t="str">
        <f t="shared" si="13"/>
        <v>- </v>
      </c>
    </row>
    <row r="55" spans="1:30" s="2" customFormat="1" ht="15.75" customHeight="1">
      <c r="A55" s="17" t="s">
        <v>15</v>
      </c>
      <c r="B55" s="12">
        <f t="shared" si="17"/>
        <v>4191</v>
      </c>
      <c r="C55" s="12">
        <f t="shared" si="17"/>
        <v>2032</v>
      </c>
      <c r="D55" s="12">
        <f t="shared" si="17"/>
        <v>36</v>
      </c>
      <c r="E55" s="12">
        <f t="shared" si="17"/>
        <v>18</v>
      </c>
      <c r="F55" s="12">
        <f t="shared" si="17"/>
        <v>1155</v>
      </c>
      <c r="G55" s="12">
        <f t="shared" si="17"/>
        <v>684</v>
      </c>
      <c r="H55" s="12">
        <f t="shared" si="17"/>
        <v>34</v>
      </c>
      <c r="I55" s="12">
        <f t="shared" si="17"/>
        <v>32</v>
      </c>
      <c r="J55" s="52">
        <f t="shared" si="17"/>
        <v>21</v>
      </c>
      <c r="K55" s="12">
        <f t="shared" si="17"/>
        <v>34</v>
      </c>
      <c r="L55" s="12">
        <f t="shared" si="17"/>
        <v>0</v>
      </c>
      <c r="M55" s="12">
        <f t="shared" si="17"/>
        <v>3</v>
      </c>
      <c r="N55" s="12">
        <f t="shared" si="17"/>
        <v>10</v>
      </c>
      <c r="O55" s="12">
        <f t="shared" si="17"/>
        <v>2</v>
      </c>
      <c r="P55" s="13">
        <f t="shared" si="17"/>
        <v>3</v>
      </c>
      <c r="Q55" s="33">
        <f t="shared" si="15"/>
        <v>48.484848484848484</v>
      </c>
      <c r="R55" s="34">
        <f t="shared" si="15"/>
        <v>1.7716535433070866</v>
      </c>
      <c r="S55" s="34">
        <f t="shared" si="2"/>
        <v>0.8858267716535433</v>
      </c>
      <c r="T55" s="34">
        <f t="shared" si="3"/>
        <v>56.84055118110236</v>
      </c>
      <c r="U55" s="34">
        <f t="shared" si="4"/>
        <v>33.661417322834644</v>
      </c>
      <c r="V55" s="34">
        <f t="shared" si="5"/>
        <v>1.673228346456693</v>
      </c>
      <c r="W55" s="34">
        <f t="shared" si="6"/>
        <v>1.574803149606299</v>
      </c>
      <c r="X55" s="34">
        <f t="shared" si="7"/>
        <v>1.033464566929134</v>
      </c>
      <c r="Y55" s="34">
        <f t="shared" si="8"/>
        <v>1.673228346456693</v>
      </c>
      <c r="Z55" s="34" t="str">
        <f t="shared" si="9"/>
        <v>- </v>
      </c>
      <c r="AA55" s="34">
        <f t="shared" si="10"/>
        <v>0.14763779527559054</v>
      </c>
      <c r="AB55" s="34">
        <f t="shared" si="11"/>
        <v>0.4921259842519685</v>
      </c>
      <c r="AC55" s="34">
        <f t="shared" si="12"/>
        <v>0.09842519685039369</v>
      </c>
      <c r="AD55" s="35">
        <f t="shared" si="13"/>
        <v>0.14763779527559054</v>
      </c>
    </row>
    <row r="56" spans="1:30" s="2" customFormat="1" ht="15.75" customHeight="1">
      <c r="A56" s="17" t="s">
        <v>16</v>
      </c>
      <c r="B56" s="12">
        <f t="shared" si="17"/>
        <v>37</v>
      </c>
      <c r="C56" s="12">
        <f t="shared" si="17"/>
        <v>25</v>
      </c>
      <c r="D56" s="12">
        <f t="shared" si="17"/>
        <v>6</v>
      </c>
      <c r="E56" s="12">
        <f t="shared" si="17"/>
        <v>0</v>
      </c>
      <c r="F56" s="12">
        <f t="shared" si="17"/>
        <v>8</v>
      </c>
      <c r="G56" s="12">
        <f t="shared" si="17"/>
        <v>11</v>
      </c>
      <c r="H56" s="12">
        <f t="shared" si="17"/>
        <v>0</v>
      </c>
      <c r="I56" s="12">
        <f t="shared" si="17"/>
        <v>0</v>
      </c>
      <c r="J56" s="52">
        <f t="shared" si="17"/>
        <v>0</v>
      </c>
      <c r="K56" s="12">
        <f t="shared" si="17"/>
        <v>0</v>
      </c>
      <c r="L56" s="12">
        <f t="shared" si="17"/>
        <v>0</v>
      </c>
      <c r="M56" s="12">
        <f t="shared" si="17"/>
        <v>0</v>
      </c>
      <c r="N56" s="12">
        <f t="shared" si="17"/>
        <v>0</v>
      </c>
      <c r="O56" s="12">
        <f t="shared" si="17"/>
        <v>0</v>
      </c>
      <c r="P56" s="13">
        <f t="shared" si="17"/>
        <v>0</v>
      </c>
      <c r="Q56" s="33">
        <f t="shared" si="15"/>
        <v>67.56756756756756</v>
      </c>
      <c r="R56" s="34">
        <f t="shared" si="15"/>
        <v>24</v>
      </c>
      <c r="S56" s="34" t="str">
        <f t="shared" si="2"/>
        <v>- </v>
      </c>
      <c r="T56" s="34">
        <f t="shared" si="3"/>
        <v>32</v>
      </c>
      <c r="U56" s="34">
        <f t="shared" si="4"/>
        <v>44</v>
      </c>
      <c r="V56" s="34" t="str">
        <f t="shared" si="5"/>
        <v>- </v>
      </c>
      <c r="W56" s="34" t="str">
        <f t="shared" si="6"/>
        <v>- </v>
      </c>
      <c r="X56" s="34" t="str">
        <f t="shared" si="7"/>
        <v>- </v>
      </c>
      <c r="Y56" s="34" t="str">
        <f t="shared" si="8"/>
        <v>- </v>
      </c>
      <c r="Z56" s="34" t="str">
        <f t="shared" si="9"/>
        <v>- </v>
      </c>
      <c r="AA56" s="34" t="str">
        <f t="shared" si="10"/>
        <v>- </v>
      </c>
      <c r="AB56" s="34" t="str">
        <f t="shared" si="11"/>
        <v>- </v>
      </c>
      <c r="AC56" s="34" t="str">
        <f t="shared" si="12"/>
        <v>- </v>
      </c>
      <c r="AD56" s="35" t="str">
        <f t="shared" si="13"/>
        <v>- </v>
      </c>
    </row>
    <row r="57" spans="1:30" s="2" customFormat="1" ht="15.75" customHeight="1">
      <c r="A57" s="17" t="s">
        <v>17</v>
      </c>
      <c r="B57" s="12">
        <f t="shared" si="17"/>
        <v>0</v>
      </c>
      <c r="C57" s="12">
        <f t="shared" si="17"/>
        <v>0</v>
      </c>
      <c r="D57" s="12">
        <f t="shared" si="17"/>
        <v>0</v>
      </c>
      <c r="E57" s="12">
        <f t="shared" si="17"/>
        <v>0</v>
      </c>
      <c r="F57" s="12">
        <f t="shared" si="17"/>
        <v>0</v>
      </c>
      <c r="G57" s="12">
        <f t="shared" si="17"/>
        <v>0</v>
      </c>
      <c r="H57" s="12">
        <f t="shared" si="17"/>
        <v>0</v>
      </c>
      <c r="I57" s="12">
        <f t="shared" si="17"/>
        <v>0</v>
      </c>
      <c r="J57" s="52">
        <f t="shared" si="17"/>
        <v>0</v>
      </c>
      <c r="K57" s="12">
        <f t="shared" si="17"/>
        <v>0</v>
      </c>
      <c r="L57" s="12">
        <f t="shared" si="17"/>
        <v>0</v>
      </c>
      <c r="M57" s="12">
        <f t="shared" si="17"/>
        <v>0</v>
      </c>
      <c r="N57" s="12">
        <f t="shared" si="17"/>
        <v>0</v>
      </c>
      <c r="O57" s="12">
        <f t="shared" si="17"/>
        <v>0</v>
      </c>
      <c r="P57" s="13">
        <f t="shared" si="17"/>
        <v>0</v>
      </c>
      <c r="Q57" s="33" t="str">
        <f t="shared" si="15"/>
        <v>- </v>
      </c>
      <c r="R57" s="34" t="str">
        <f t="shared" si="15"/>
        <v>- </v>
      </c>
      <c r="S57" s="34" t="str">
        <f t="shared" si="2"/>
        <v>- </v>
      </c>
      <c r="T57" s="34" t="str">
        <f t="shared" si="3"/>
        <v>- </v>
      </c>
      <c r="U57" s="34" t="str">
        <f t="shared" si="4"/>
        <v>- </v>
      </c>
      <c r="V57" s="34" t="str">
        <f t="shared" si="5"/>
        <v>- </v>
      </c>
      <c r="W57" s="34" t="str">
        <f t="shared" si="6"/>
        <v>- </v>
      </c>
      <c r="X57" s="34" t="str">
        <f t="shared" si="7"/>
        <v>- </v>
      </c>
      <c r="Y57" s="34" t="str">
        <f t="shared" si="8"/>
        <v>- </v>
      </c>
      <c r="Z57" s="34" t="str">
        <f t="shared" si="9"/>
        <v>- </v>
      </c>
      <c r="AA57" s="34" t="str">
        <f t="shared" si="10"/>
        <v>- </v>
      </c>
      <c r="AB57" s="34" t="str">
        <f t="shared" si="11"/>
        <v>- </v>
      </c>
      <c r="AC57" s="34" t="str">
        <f t="shared" si="12"/>
        <v>- </v>
      </c>
      <c r="AD57" s="35" t="str">
        <f t="shared" si="13"/>
        <v>- </v>
      </c>
    </row>
    <row r="58" spans="1:30" s="2" customFormat="1" ht="15.75" customHeight="1">
      <c r="A58" s="17" t="s">
        <v>20</v>
      </c>
      <c r="B58" s="12">
        <f t="shared" si="17"/>
        <v>0</v>
      </c>
      <c r="C58" s="12">
        <f t="shared" si="17"/>
        <v>0</v>
      </c>
      <c r="D58" s="12">
        <f t="shared" si="17"/>
        <v>0</v>
      </c>
      <c r="E58" s="12">
        <f t="shared" si="17"/>
        <v>0</v>
      </c>
      <c r="F58" s="12">
        <f t="shared" si="17"/>
        <v>0</v>
      </c>
      <c r="G58" s="12">
        <f t="shared" si="17"/>
        <v>0</v>
      </c>
      <c r="H58" s="12">
        <f t="shared" si="17"/>
        <v>0</v>
      </c>
      <c r="I58" s="12">
        <f t="shared" si="17"/>
        <v>0</v>
      </c>
      <c r="J58" s="52">
        <f t="shared" si="17"/>
        <v>0</v>
      </c>
      <c r="K58" s="12">
        <f t="shared" si="17"/>
        <v>0</v>
      </c>
      <c r="L58" s="12">
        <f t="shared" si="17"/>
        <v>0</v>
      </c>
      <c r="M58" s="12">
        <f t="shared" si="17"/>
        <v>0</v>
      </c>
      <c r="N58" s="12">
        <f t="shared" si="17"/>
        <v>0</v>
      </c>
      <c r="O58" s="12">
        <f t="shared" si="17"/>
        <v>0</v>
      </c>
      <c r="P58" s="13">
        <f t="shared" si="17"/>
        <v>0</v>
      </c>
      <c r="Q58" s="33" t="str">
        <f t="shared" si="15"/>
        <v>- </v>
      </c>
      <c r="R58" s="34" t="str">
        <f t="shared" si="15"/>
        <v>- </v>
      </c>
      <c r="S58" s="34" t="str">
        <f t="shared" si="2"/>
        <v>- </v>
      </c>
      <c r="T58" s="34" t="str">
        <f t="shared" si="3"/>
        <v>- </v>
      </c>
      <c r="U58" s="34" t="str">
        <f t="shared" si="4"/>
        <v>- </v>
      </c>
      <c r="V58" s="34" t="str">
        <f t="shared" si="5"/>
        <v>- </v>
      </c>
      <c r="W58" s="34" t="str">
        <f t="shared" si="6"/>
        <v>- </v>
      </c>
      <c r="X58" s="34" t="str">
        <f t="shared" si="7"/>
        <v>- </v>
      </c>
      <c r="Y58" s="34" t="str">
        <f t="shared" si="8"/>
        <v>- </v>
      </c>
      <c r="Z58" s="34" t="str">
        <f t="shared" si="9"/>
        <v>- </v>
      </c>
      <c r="AA58" s="34" t="str">
        <f t="shared" si="10"/>
        <v>- </v>
      </c>
      <c r="AB58" s="34" t="str">
        <f t="shared" si="11"/>
        <v>- </v>
      </c>
      <c r="AC58" s="34" t="str">
        <f t="shared" si="12"/>
        <v>- </v>
      </c>
      <c r="AD58" s="35" t="str">
        <f t="shared" si="13"/>
        <v>- </v>
      </c>
    </row>
    <row r="59" spans="1:30" s="4" customFormat="1" ht="15.75" customHeight="1">
      <c r="A59" s="44" t="s">
        <v>47</v>
      </c>
      <c r="B59" s="14">
        <f>B60+B61+B79+B98</f>
        <v>88743</v>
      </c>
      <c r="C59" s="14">
        <f aca="true" t="shared" si="18" ref="C59:P59">C60+C61+C79+C98</f>
        <v>81126</v>
      </c>
      <c r="D59" s="14">
        <f t="shared" si="18"/>
        <v>30459</v>
      </c>
      <c r="E59" s="14">
        <f t="shared" si="18"/>
        <v>1353</v>
      </c>
      <c r="F59" s="14">
        <f t="shared" si="18"/>
        <v>44991</v>
      </c>
      <c r="G59" s="14">
        <f t="shared" si="18"/>
        <v>1821</v>
      </c>
      <c r="H59" s="14">
        <f t="shared" si="18"/>
        <v>256</v>
      </c>
      <c r="I59" s="14">
        <f t="shared" si="18"/>
        <v>101</v>
      </c>
      <c r="J59" s="53">
        <f t="shared" si="18"/>
        <v>144</v>
      </c>
      <c r="K59" s="14">
        <f t="shared" si="18"/>
        <v>62</v>
      </c>
      <c r="L59" s="14">
        <f t="shared" si="18"/>
        <v>66</v>
      </c>
      <c r="M59" s="14">
        <f t="shared" si="18"/>
        <v>379</v>
      </c>
      <c r="N59" s="14">
        <f t="shared" si="18"/>
        <v>1218</v>
      </c>
      <c r="O59" s="14">
        <f t="shared" si="18"/>
        <v>197</v>
      </c>
      <c r="P59" s="15">
        <f t="shared" si="18"/>
        <v>79</v>
      </c>
      <c r="Q59" s="27">
        <f t="shared" si="15"/>
        <v>91.41678780298164</v>
      </c>
      <c r="R59" s="28">
        <f t="shared" si="15"/>
        <v>37.54529990385326</v>
      </c>
      <c r="S59" s="28">
        <f t="shared" si="2"/>
        <v>1.6677760520671547</v>
      </c>
      <c r="T59" s="28">
        <f t="shared" si="3"/>
        <v>55.45817617040159</v>
      </c>
      <c r="U59" s="28">
        <f t="shared" si="4"/>
        <v>2.244656460320982</v>
      </c>
      <c r="V59" s="28">
        <f t="shared" si="5"/>
        <v>0.31555851391662354</v>
      </c>
      <c r="W59" s="28">
        <f t="shared" si="6"/>
        <v>0.12449769494366786</v>
      </c>
      <c r="X59" s="28">
        <f t="shared" si="7"/>
        <v>0.17750166407810075</v>
      </c>
      <c r="Y59" s="28">
        <f t="shared" si="8"/>
        <v>0.07642432758918226</v>
      </c>
      <c r="Z59" s="28">
        <f t="shared" si="9"/>
        <v>0.0813549293691295</v>
      </c>
      <c r="AA59" s="28">
        <f t="shared" si="10"/>
        <v>0.4671745186500012</v>
      </c>
      <c r="AB59" s="28">
        <f t="shared" si="11"/>
        <v>1.5013682419939354</v>
      </c>
      <c r="AC59" s="28">
        <f t="shared" si="12"/>
        <v>0.2428321376624017</v>
      </c>
      <c r="AD59" s="29">
        <f t="shared" si="13"/>
        <v>0.09737938515395804</v>
      </c>
    </row>
    <row r="60" spans="1:30" s="2" customFormat="1" ht="15.75" customHeight="1">
      <c r="A60" s="55" t="s">
        <v>2</v>
      </c>
      <c r="B60" s="10">
        <v>38845</v>
      </c>
      <c r="C60" s="10">
        <v>37269</v>
      </c>
      <c r="D60" s="10">
        <v>17718</v>
      </c>
      <c r="E60" s="10">
        <v>96</v>
      </c>
      <c r="F60" s="10">
        <v>18246</v>
      </c>
      <c r="G60" s="10">
        <v>75</v>
      </c>
      <c r="H60" s="10">
        <v>3</v>
      </c>
      <c r="I60" s="10">
        <v>2</v>
      </c>
      <c r="J60" s="51">
        <v>4</v>
      </c>
      <c r="K60" s="10">
        <v>6</v>
      </c>
      <c r="L60" s="10">
        <v>63</v>
      </c>
      <c r="M60" s="10">
        <v>308</v>
      </c>
      <c r="N60" s="10">
        <v>586</v>
      </c>
      <c r="O60" s="10">
        <v>155</v>
      </c>
      <c r="P60" s="11">
        <v>7</v>
      </c>
      <c r="Q60" s="30">
        <f t="shared" si="15"/>
        <v>95.94284978761746</v>
      </c>
      <c r="R60" s="31">
        <f t="shared" si="15"/>
        <v>47.540851646140226</v>
      </c>
      <c r="S60" s="31">
        <f t="shared" si="2"/>
        <v>0.2575867342831844</v>
      </c>
      <c r="T60" s="31">
        <f t="shared" si="3"/>
        <v>48.95757868469774</v>
      </c>
      <c r="U60" s="31">
        <f t="shared" si="4"/>
        <v>0.20123963615873783</v>
      </c>
      <c r="V60" s="31">
        <f t="shared" si="5"/>
        <v>0.008049585446349513</v>
      </c>
      <c r="W60" s="31">
        <f t="shared" si="6"/>
        <v>0.005366390297566343</v>
      </c>
      <c r="X60" s="31">
        <f t="shared" si="7"/>
        <v>0.010732780595132685</v>
      </c>
      <c r="Y60" s="31">
        <f t="shared" si="8"/>
        <v>0.016099170892699025</v>
      </c>
      <c r="Z60" s="31">
        <f t="shared" si="9"/>
        <v>0.16904129437333978</v>
      </c>
      <c r="AA60" s="31">
        <f t="shared" si="10"/>
        <v>0.8264241058252167</v>
      </c>
      <c r="AB60" s="31">
        <f t="shared" si="11"/>
        <v>1.5723523571869382</v>
      </c>
      <c r="AC60" s="31">
        <f t="shared" si="12"/>
        <v>0.41589524806139155</v>
      </c>
      <c r="AD60" s="32">
        <f t="shared" si="13"/>
        <v>0.018782366041482198</v>
      </c>
    </row>
    <row r="61" spans="1:30" s="2" customFormat="1" ht="15.75" customHeight="1">
      <c r="A61" s="55" t="s">
        <v>3</v>
      </c>
      <c r="B61" s="10">
        <f>SUM(B62:B78)</f>
        <v>33025</v>
      </c>
      <c r="C61" s="10">
        <f aca="true" t="shared" si="19" ref="C61:P61">SUM(C62:C78)</f>
        <v>29764</v>
      </c>
      <c r="D61" s="10">
        <f t="shared" si="19"/>
        <v>9943</v>
      </c>
      <c r="E61" s="10">
        <f t="shared" si="19"/>
        <v>973</v>
      </c>
      <c r="F61" s="10">
        <f t="shared" si="19"/>
        <v>17122</v>
      </c>
      <c r="G61" s="10">
        <f t="shared" si="19"/>
        <v>897</v>
      </c>
      <c r="H61" s="10">
        <f t="shared" si="19"/>
        <v>191</v>
      </c>
      <c r="I61" s="10">
        <f t="shared" si="19"/>
        <v>49</v>
      </c>
      <c r="J61" s="51">
        <f t="shared" si="19"/>
        <v>79</v>
      </c>
      <c r="K61" s="10">
        <f t="shared" si="19"/>
        <v>31</v>
      </c>
      <c r="L61" s="10">
        <f t="shared" si="19"/>
        <v>1</v>
      </c>
      <c r="M61" s="10">
        <f t="shared" si="19"/>
        <v>9</v>
      </c>
      <c r="N61" s="10">
        <f t="shared" si="19"/>
        <v>446</v>
      </c>
      <c r="O61" s="10">
        <f t="shared" si="19"/>
        <v>4</v>
      </c>
      <c r="P61" s="11">
        <f t="shared" si="19"/>
        <v>19</v>
      </c>
      <c r="Q61" s="30">
        <f t="shared" si="15"/>
        <v>90.12566237698712</v>
      </c>
      <c r="R61" s="31">
        <f t="shared" si="15"/>
        <v>33.40612820857412</v>
      </c>
      <c r="S61" s="31">
        <f t="shared" si="2"/>
        <v>3.2690498588899346</v>
      </c>
      <c r="T61" s="31">
        <f t="shared" si="3"/>
        <v>57.52587017873941</v>
      </c>
      <c r="U61" s="31">
        <f t="shared" si="4"/>
        <v>3.013707834968418</v>
      </c>
      <c r="V61" s="31">
        <f t="shared" si="5"/>
        <v>0.6417148232764414</v>
      </c>
      <c r="W61" s="31">
        <f t="shared" si="6"/>
        <v>0.16462841015992474</v>
      </c>
      <c r="X61" s="31">
        <f t="shared" si="7"/>
        <v>0.26542131433947047</v>
      </c>
      <c r="Y61" s="31">
        <f t="shared" si="8"/>
        <v>0.10415266765219729</v>
      </c>
      <c r="Z61" s="31">
        <f t="shared" si="9"/>
        <v>0.0033597634726515255</v>
      </c>
      <c r="AA61" s="31">
        <f t="shared" si="10"/>
        <v>0.030237871253863725</v>
      </c>
      <c r="AB61" s="31">
        <f t="shared" si="11"/>
        <v>1.4984545088025805</v>
      </c>
      <c r="AC61" s="31">
        <f t="shared" si="12"/>
        <v>0.013439053890606102</v>
      </c>
      <c r="AD61" s="32">
        <f t="shared" si="13"/>
        <v>0.06383550598037899</v>
      </c>
    </row>
    <row r="62" spans="1:30" s="2" customFormat="1" ht="15.75" customHeight="1">
      <c r="A62" s="16" t="s">
        <v>4</v>
      </c>
      <c r="B62" s="12">
        <v>5480</v>
      </c>
      <c r="C62" s="12">
        <v>5042</v>
      </c>
      <c r="D62" s="12">
        <v>1477</v>
      </c>
      <c r="E62" s="12">
        <v>228</v>
      </c>
      <c r="F62" s="12">
        <v>2862</v>
      </c>
      <c r="G62" s="12">
        <v>296</v>
      </c>
      <c r="H62" s="12">
        <v>15</v>
      </c>
      <c r="I62" s="12">
        <v>16</v>
      </c>
      <c r="J62" s="52">
        <v>14</v>
      </c>
      <c r="K62" s="12">
        <v>20</v>
      </c>
      <c r="L62" s="12">
        <v>0</v>
      </c>
      <c r="M62" s="12">
        <v>2</v>
      </c>
      <c r="N62" s="12">
        <v>111</v>
      </c>
      <c r="O62" s="12">
        <v>0</v>
      </c>
      <c r="P62" s="13">
        <v>1</v>
      </c>
      <c r="Q62" s="33">
        <f t="shared" si="15"/>
        <v>92.00729927007299</v>
      </c>
      <c r="R62" s="34">
        <f t="shared" si="15"/>
        <v>29.293930979769932</v>
      </c>
      <c r="S62" s="34">
        <f t="shared" si="2"/>
        <v>4.522015073383578</v>
      </c>
      <c r="T62" s="34">
        <f t="shared" si="3"/>
        <v>56.763189210630706</v>
      </c>
      <c r="U62" s="34">
        <f t="shared" si="4"/>
        <v>5.870686235620785</v>
      </c>
      <c r="V62" s="34">
        <f t="shared" si="5"/>
        <v>0.29750099166997224</v>
      </c>
      <c r="W62" s="34">
        <f t="shared" si="6"/>
        <v>0.31733439111463707</v>
      </c>
      <c r="X62" s="34">
        <f t="shared" si="7"/>
        <v>0.2776675922253074</v>
      </c>
      <c r="Y62" s="34">
        <f t="shared" si="8"/>
        <v>0.39666798889329624</v>
      </c>
      <c r="Z62" s="34" t="str">
        <f t="shared" si="9"/>
        <v>- </v>
      </c>
      <c r="AA62" s="34">
        <f t="shared" si="10"/>
        <v>0.039666798889329634</v>
      </c>
      <c r="AB62" s="34">
        <f t="shared" si="11"/>
        <v>2.2015073383577946</v>
      </c>
      <c r="AC62" s="34" t="str">
        <f t="shared" si="12"/>
        <v>- </v>
      </c>
      <c r="AD62" s="35">
        <f t="shared" si="13"/>
        <v>0.019833399444664817</v>
      </c>
    </row>
    <row r="63" spans="1:30" s="2" customFormat="1" ht="15.75" customHeight="1">
      <c r="A63" s="17" t="s">
        <v>5</v>
      </c>
      <c r="B63" s="12">
        <v>1525</v>
      </c>
      <c r="C63" s="12">
        <v>1289</v>
      </c>
      <c r="D63" s="12">
        <v>378</v>
      </c>
      <c r="E63" s="12">
        <v>34</v>
      </c>
      <c r="F63" s="12">
        <v>714</v>
      </c>
      <c r="G63" s="12">
        <v>74</v>
      </c>
      <c r="H63" s="12">
        <v>13</v>
      </c>
      <c r="I63" s="12">
        <v>3</v>
      </c>
      <c r="J63" s="52">
        <v>4</v>
      </c>
      <c r="K63" s="12">
        <v>0</v>
      </c>
      <c r="L63" s="12">
        <v>0</v>
      </c>
      <c r="M63" s="12">
        <v>0</v>
      </c>
      <c r="N63" s="12">
        <v>69</v>
      </c>
      <c r="O63" s="12">
        <v>0</v>
      </c>
      <c r="P63" s="13">
        <v>0</v>
      </c>
      <c r="Q63" s="33">
        <f t="shared" si="15"/>
        <v>84.52459016393442</v>
      </c>
      <c r="R63" s="34">
        <f t="shared" si="15"/>
        <v>29.325058184639257</v>
      </c>
      <c r="S63" s="34">
        <f t="shared" si="2"/>
        <v>2.6377036462373935</v>
      </c>
      <c r="T63" s="34">
        <f t="shared" si="3"/>
        <v>55.391776570985265</v>
      </c>
      <c r="U63" s="34">
        <f t="shared" si="4"/>
        <v>5.740884406516679</v>
      </c>
      <c r="V63" s="34">
        <f t="shared" si="5"/>
        <v>1.008533747090768</v>
      </c>
      <c r="W63" s="34">
        <f t="shared" si="6"/>
        <v>0.23273855702094648</v>
      </c>
      <c r="X63" s="34">
        <f t="shared" si="7"/>
        <v>0.3103180760279286</v>
      </c>
      <c r="Y63" s="34" t="str">
        <f t="shared" si="8"/>
        <v>- </v>
      </c>
      <c r="Z63" s="34" t="str">
        <f t="shared" si="9"/>
        <v>- </v>
      </c>
      <c r="AA63" s="34" t="str">
        <f t="shared" si="10"/>
        <v>- </v>
      </c>
      <c r="AB63" s="34">
        <f t="shared" si="11"/>
        <v>5.352986811481769</v>
      </c>
      <c r="AC63" s="34" t="str">
        <f t="shared" si="12"/>
        <v>- </v>
      </c>
      <c r="AD63" s="35" t="str">
        <f t="shared" si="13"/>
        <v>- </v>
      </c>
    </row>
    <row r="64" spans="1:30" s="2" customFormat="1" ht="15.75" customHeight="1">
      <c r="A64" s="17" t="s">
        <v>6</v>
      </c>
      <c r="B64" s="12">
        <v>5758</v>
      </c>
      <c r="C64" s="12">
        <v>5382</v>
      </c>
      <c r="D64" s="12">
        <v>1769</v>
      </c>
      <c r="E64" s="12">
        <v>128</v>
      </c>
      <c r="F64" s="12">
        <v>3103</v>
      </c>
      <c r="G64" s="12">
        <v>152</v>
      </c>
      <c r="H64" s="12">
        <v>40</v>
      </c>
      <c r="I64" s="12">
        <v>13</v>
      </c>
      <c r="J64" s="52">
        <v>6</v>
      </c>
      <c r="K64" s="12">
        <v>5</v>
      </c>
      <c r="L64" s="12">
        <v>1</v>
      </c>
      <c r="M64" s="12">
        <v>2</v>
      </c>
      <c r="N64" s="12">
        <v>160</v>
      </c>
      <c r="O64" s="12">
        <v>0</v>
      </c>
      <c r="P64" s="13">
        <v>3</v>
      </c>
      <c r="Q64" s="33">
        <f t="shared" si="15"/>
        <v>93.46995484543244</v>
      </c>
      <c r="R64" s="34">
        <f t="shared" si="15"/>
        <v>32.86882199925678</v>
      </c>
      <c r="S64" s="34">
        <f t="shared" si="2"/>
        <v>2.3782980304719437</v>
      </c>
      <c r="T64" s="34">
        <f t="shared" si="3"/>
        <v>57.655146785581564</v>
      </c>
      <c r="U64" s="34">
        <f t="shared" si="4"/>
        <v>2.8242289111854326</v>
      </c>
      <c r="V64" s="34">
        <f t="shared" si="5"/>
        <v>0.7432181345224823</v>
      </c>
      <c r="W64" s="34">
        <f t="shared" si="6"/>
        <v>0.24154589371980675</v>
      </c>
      <c r="X64" s="34">
        <f t="shared" si="7"/>
        <v>0.11148272017837235</v>
      </c>
      <c r="Y64" s="34">
        <f t="shared" si="8"/>
        <v>0.09290226681531029</v>
      </c>
      <c r="Z64" s="34">
        <f t="shared" si="9"/>
        <v>0.01858045336306206</v>
      </c>
      <c r="AA64" s="34">
        <f t="shared" si="10"/>
        <v>0.03716090672612412</v>
      </c>
      <c r="AB64" s="34">
        <f t="shared" si="11"/>
        <v>2.9728725380899292</v>
      </c>
      <c r="AC64" s="34" t="str">
        <f t="shared" si="12"/>
        <v>- </v>
      </c>
      <c r="AD64" s="35">
        <f t="shared" si="13"/>
        <v>0.055741360089186176</v>
      </c>
    </row>
    <row r="65" spans="1:30" s="2" customFormat="1" ht="15.75" customHeight="1">
      <c r="A65" s="17" t="s">
        <v>7</v>
      </c>
      <c r="B65" s="12">
        <v>1258</v>
      </c>
      <c r="C65" s="12">
        <v>1196</v>
      </c>
      <c r="D65" s="12">
        <v>527</v>
      </c>
      <c r="E65" s="12">
        <v>27</v>
      </c>
      <c r="F65" s="12">
        <v>586</v>
      </c>
      <c r="G65" s="12">
        <v>19</v>
      </c>
      <c r="H65" s="12">
        <v>4</v>
      </c>
      <c r="I65" s="12">
        <v>0</v>
      </c>
      <c r="J65" s="52">
        <v>7</v>
      </c>
      <c r="K65" s="12">
        <v>1</v>
      </c>
      <c r="L65" s="12">
        <v>0</v>
      </c>
      <c r="M65" s="12">
        <v>0</v>
      </c>
      <c r="N65" s="12">
        <v>21</v>
      </c>
      <c r="O65" s="12">
        <v>0</v>
      </c>
      <c r="P65" s="13">
        <v>4</v>
      </c>
      <c r="Q65" s="33">
        <f t="shared" si="15"/>
        <v>95.07154213036566</v>
      </c>
      <c r="R65" s="34">
        <f t="shared" si="15"/>
        <v>44.06354515050167</v>
      </c>
      <c r="S65" s="34">
        <f t="shared" si="2"/>
        <v>2.25752508361204</v>
      </c>
      <c r="T65" s="34">
        <f t="shared" si="3"/>
        <v>48.99665551839465</v>
      </c>
      <c r="U65" s="34">
        <f t="shared" si="4"/>
        <v>1.588628762541806</v>
      </c>
      <c r="V65" s="34">
        <f t="shared" si="5"/>
        <v>0.33444816053511706</v>
      </c>
      <c r="W65" s="34" t="str">
        <f t="shared" si="6"/>
        <v>- </v>
      </c>
      <c r="X65" s="34">
        <f t="shared" si="7"/>
        <v>0.5852842809364548</v>
      </c>
      <c r="Y65" s="34">
        <f t="shared" si="8"/>
        <v>0.08361204013377926</v>
      </c>
      <c r="Z65" s="34" t="str">
        <f t="shared" si="9"/>
        <v>- </v>
      </c>
      <c r="AA65" s="34" t="str">
        <f t="shared" si="10"/>
        <v>- </v>
      </c>
      <c r="AB65" s="34">
        <f t="shared" si="11"/>
        <v>1.7558528428093645</v>
      </c>
      <c r="AC65" s="34" t="str">
        <f t="shared" si="12"/>
        <v>- </v>
      </c>
      <c r="AD65" s="35">
        <f t="shared" si="13"/>
        <v>0.33444816053511706</v>
      </c>
    </row>
    <row r="66" spans="1:30" s="2" customFormat="1" ht="15.75" customHeight="1">
      <c r="A66" s="17" t="s">
        <v>8</v>
      </c>
      <c r="B66" s="12">
        <v>1305</v>
      </c>
      <c r="C66" s="12">
        <v>1196</v>
      </c>
      <c r="D66" s="12">
        <v>334</v>
      </c>
      <c r="E66" s="12">
        <v>26</v>
      </c>
      <c r="F66" s="12">
        <v>763</v>
      </c>
      <c r="G66" s="12">
        <v>23</v>
      </c>
      <c r="H66" s="12">
        <v>22</v>
      </c>
      <c r="I66" s="12">
        <v>0</v>
      </c>
      <c r="J66" s="52">
        <v>5</v>
      </c>
      <c r="K66" s="12">
        <v>0</v>
      </c>
      <c r="L66" s="12">
        <v>0</v>
      </c>
      <c r="M66" s="12">
        <v>1</v>
      </c>
      <c r="N66" s="12">
        <v>20</v>
      </c>
      <c r="O66" s="12">
        <v>0</v>
      </c>
      <c r="P66" s="13">
        <v>2</v>
      </c>
      <c r="Q66" s="33">
        <f t="shared" si="15"/>
        <v>91.64750957854406</v>
      </c>
      <c r="R66" s="34">
        <f t="shared" si="15"/>
        <v>27.926421404682273</v>
      </c>
      <c r="S66" s="34">
        <f t="shared" si="2"/>
        <v>2.1739130434782608</v>
      </c>
      <c r="T66" s="34">
        <f t="shared" si="3"/>
        <v>63.79598662207358</v>
      </c>
      <c r="U66" s="34">
        <f t="shared" si="4"/>
        <v>1.9230769230769231</v>
      </c>
      <c r="V66" s="34">
        <f t="shared" si="5"/>
        <v>1.839464882943144</v>
      </c>
      <c r="W66" s="34" t="str">
        <f t="shared" si="6"/>
        <v>- </v>
      </c>
      <c r="X66" s="34">
        <f t="shared" si="7"/>
        <v>0.4180602006688963</v>
      </c>
      <c r="Y66" s="34" t="str">
        <f t="shared" si="8"/>
        <v>- </v>
      </c>
      <c r="Z66" s="34" t="str">
        <f t="shared" si="9"/>
        <v>- </v>
      </c>
      <c r="AA66" s="34">
        <f t="shared" si="10"/>
        <v>0.08361204013377926</v>
      </c>
      <c r="AB66" s="34">
        <f t="shared" si="11"/>
        <v>1.6722408026755853</v>
      </c>
      <c r="AC66" s="34" t="str">
        <f t="shared" si="12"/>
        <v>- </v>
      </c>
      <c r="AD66" s="35">
        <f t="shared" si="13"/>
        <v>0.16722408026755853</v>
      </c>
    </row>
    <row r="67" spans="1:30" s="2" customFormat="1" ht="15.75" customHeight="1">
      <c r="A67" s="17" t="s">
        <v>9</v>
      </c>
      <c r="B67" s="12">
        <v>8355</v>
      </c>
      <c r="C67" s="12">
        <v>8027</v>
      </c>
      <c r="D67" s="12">
        <v>2847</v>
      </c>
      <c r="E67" s="12">
        <v>250</v>
      </c>
      <c r="F67" s="12">
        <v>4772</v>
      </c>
      <c r="G67" s="12">
        <v>98</v>
      </c>
      <c r="H67" s="12">
        <v>10</v>
      </c>
      <c r="I67" s="12">
        <v>9</v>
      </c>
      <c r="J67" s="52">
        <v>3</v>
      </c>
      <c r="K67" s="12">
        <v>0</v>
      </c>
      <c r="L67" s="12">
        <v>0</v>
      </c>
      <c r="M67" s="12">
        <v>1</v>
      </c>
      <c r="N67" s="12">
        <v>32</v>
      </c>
      <c r="O67" s="12">
        <v>3</v>
      </c>
      <c r="P67" s="13">
        <v>2</v>
      </c>
      <c r="Q67" s="33">
        <f t="shared" si="15"/>
        <v>96.07420706163974</v>
      </c>
      <c r="R67" s="34">
        <f t="shared" si="15"/>
        <v>35.46779618786595</v>
      </c>
      <c r="S67" s="34">
        <f t="shared" si="2"/>
        <v>3.11448860097172</v>
      </c>
      <c r="T67" s="34">
        <f t="shared" si="3"/>
        <v>59.4493584153482</v>
      </c>
      <c r="U67" s="34">
        <f t="shared" si="4"/>
        <v>1.2208795315809144</v>
      </c>
      <c r="V67" s="34">
        <f t="shared" si="5"/>
        <v>0.12457954403886883</v>
      </c>
      <c r="W67" s="34">
        <f t="shared" si="6"/>
        <v>0.11212158963498194</v>
      </c>
      <c r="X67" s="34">
        <f t="shared" si="7"/>
        <v>0.03737386321166064</v>
      </c>
      <c r="Y67" s="34" t="str">
        <f t="shared" si="8"/>
        <v>- </v>
      </c>
      <c r="Z67" s="34" t="str">
        <f t="shared" si="9"/>
        <v>- </v>
      </c>
      <c r="AA67" s="34">
        <f t="shared" si="10"/>
        <v>0.012457954403886883</v>
      </c>
      <c r="AB67" s="34">
        <f t="shared" si="11"/>
        <v>0.39865454092438024</v>
      </c>
      <c r="AC67" s="34">
        <f t="shared" si="12"/>
        <v>0.03737386321166064</v>
      </c>
      <c r="AD67" s="35">
        <f t="shared" si="13"/>
        <v>0.024915908807773765</v>
      </c>
    </row>
    <row r="68" spans="1:30" s="2" customFormat="1" ht="15.75" customHeight="1">
      <c r="A68" s="17" t="s">
        <v>10</v>
      </c>
      <c r="B68" s="12">
        <v>886</v>
      </c>
      <c r="C68" s="12">
        <v>877</v>
      </c>
      <c r="D68" s="12">
        <v>509</v>
      </c>
      <c r="E68" s="12">
        <v>15</v>
      </c>
      <c r="F68" s="12">
        <v>338</v>
      </c>
      <c r="G68" s="12">
        <v>7</v>
      </c>
      <c r="H68" s="12">
        <v>1</v>
      </c>
      <c r="I68" s="12">
        <v>0</v>
      </c>
      <c r="J68" s="52">
        <v>0</v>
      </c>
      <c r="K68" s="12">
        <v>0</v>
      </c>
      <c r="L68" s="12">
        <v>0</v>
      </c>
      <c r="M68" s="12">
        <v>3</v>
      </c>
      <c r="N68" s="12">
        <v>4</v>
      </c>
      <c r="O68" s="12">
        <v>0</v>
      </c>
      <c r="P68" s="13">
        <v>0</v>
      </c>
      <c r="Q68" s="33">
        <f t="shared" si="15"/>
        <v>98.9841986455982</v>
      </c>
      <c r="R68" s="34">
        <f t="shared" si="15"/>
        <v>58.0387685290764</v>
      </c>
      <c r="S68" s="34">
        <f t="shared" si="2"/>
        <v>1.7103762827822122</v>
      </c>
      <c r="T68" s="34">
        <f t="shared" si="3"/>
        <v>38.54047890535918</v>
      </c>
      <c r="U68" s="34">
        <f t="shared" si="4"/>
        <v>0.798175598631699</v>
      </c>
      <c r="V68" s="34">
        <f t="shared" si="5"/>
        <v>0.11402508551881414</v>
      </c>
      <c r="W68" s="34" t="str">
        <f t="shared" si="6"/>
        <v>- </v>
      </c>
      <c r="X68" s="34" t="str">
        <f t="shared" si="7"/>
        <v>- </v>
      </c>
      <c r="Y68" s="34" t="str">
        <f t="shared" si="8"/>
        <v>- </v>
      </c>
      <c r="Z68" s="34" t="str">
        <f t="shared" si="9"/>
        <v>- </v>
      </c>
      <c r="AA68" s="34">
        <f t="shared" si="10"/>
        <v>0.34207525655644244</v>
      </c>
      <c r="AB68" s="34">
        <f t="shared" si="11"/>
        <v>0.45610034207525657</v>
      </c>
      <c r="AC68" s="34" t="str">
        <f t="shared" si="12"/>
        <v>- </v>
      </c>
      <c r="AD68" s="35" t="str">
        <f t="shared" si="13"/>
        <v>- </v>
      </c>
    </row>
    <row r="69" spans="1:30" s="2" customFormat="1" ht="15.75" customHeight="1">
      <c r="A69" s="17" t="s">
        <v>11</v>
      </c>
      <c r="B69" s="12">
        <v>1058</v>
      </c>
      <c r="C69" s="12">
        <v>1004</v>
      </c>
      <c r="D69" s="12">
        <v>285</v>
      </c>
      <c r="E69" s="12">
        <v>11</v>
      </c>
      <c r="F69" s="12">
        <v>675</v>
      </c>
      <c r="G69" s="12">
        <v>20</v>
      </c>
      <c r="H69" s="12">
        <v>5</v>
      </c>
      <c r="I69" s="12">
        <v>1</v>
      </c>
      <c r="J69" s="52">
        <v>0</v>
      </c>
      <c r="K69" s="12">
        <v>1</v>
      </c>
      <c r="L69" s="12">
        <v>0</v>
      </c>
      <c r="M69" s="12">
        <v>0</v>
      </c>
      <c r="N69" s="12">
        <v>6</v>
      </c>
      <c r="O69" s="12">
        <v>0</v>
      </c>
      <c r="P69" s="13">
        <v>0</v>
      </c>
      <c r="Q69" s="33">
        <f t="shared" si="15"/>
        <v>94.89603024574669</v>
      </c>
      <c r="R69" s="34">
        <f t="shared" si="15"/>
        <v>28.386454183266935</v>
      </c>
      <c r="S69" s="34">
        <f t="shared" si="2"/>
        <v>1.0956175298804782</v>
      </c>
      <c r="T69" s="34">
        <f t="shared" si="3"/>
        <v>67.23107569721115</v>
      </c>
      <c r="U69" s="34">
        <f t="shared" si="4"/>
        <v>1.9920318725099602</v>
      </c>
      <c r="V69" s="34">
        <f t="shared" si="5"/>
        <v>0.49800796812749004</v>
      </c>
      <c r="W69" s="34">
        <f t="shared" si="6"/>
        <v>0.099601593625498</v>
      </c>
      <c r="X69" s="34" t="str">
        <f t="shared" si="7"/>
        <v>- </v>
      </c>
      <c r="Y69" s="34">
        <f t="shared" si="8"/>
        <v>0.099601593625498</v>
      </c>
      <c r="Z69" s="34" t="str">
        <f t="shared" si="9"/>
        <v>- </v>
      </c>
      <c r="AA69" s="34" t="str">
        <f t="shared" si="10"/>
        <v>- </v>
      </c>
      <c r="AB69" s="34">
        <f t="shared" si="11"/>
        <v>0.5976095617529881</v>
      </c>
      <c r="AC69" s="34" t="str">
        <f t="shared" si="12"/>
        <v>- </v>
      </c>
      <c r="AD69" s="35" t="str">
        <f t="shared" si="13"/>
        <v>- </v>
      </c>
    </row>
    <row r="70" spans="1:30" s="2" customFormat="1" ht="15.75" customHeight="1">
      <c r="A70" s="17" t="s">
        <v>12</v>
      </c>
      <c r="B70" s="12">
        <v>1903</v>
      </c>
      <c r="C70" s="12">
        <v>1656</v>
      </c>
      <c r="D70" s="12">
        <v>571</v>
      </c>
      <c r="E70" s="12">
        <v>79</v>
      </c>
      <c r="F70" s="12">
        <v>861</v>
      </c>
      <c r="G70" s="12">
        <v>91</v>
      </c>
      <c r="H70" s="12">
        <v>35</v>
      </c>
      <c r="I70" s="12">
        <v>0</v>
      </c>
      <c r="J70" s="52">
        <v>1</v>
      </c>
      <c r="K70" s="12">
        <v>0</v>
      </c>
      <c r="L70" s="12">
        <v>0</v>
      </c>
      <c r="M70" s="12">
        <v>0</v>
      </c>
      <c r="N70" s="12">
        <v>17</v>
      </c>
      <c r="O70" s="12">
        <v>0</v>
      </c>
      <c r="P70" s="13">
        <v>1</v>
      </c>
      <c r="Q70" s="33">
        <f t="shared" si="15"/>
        <v>87.02049395691014</v>
      </c>
      <c r="R70" s="34">
        <f t="shared" si="15"/>
        <v>34.48067632850241</v>
      </c>
      <c r="S70" s="34">
        <f t="shared" si="2"/>
        <v>4.770531400966183</v>
      </c>
      <c r="T70" s="34">
        <f t="shared" si="3"/>
        <v>51.992753623188406</v>
      </c>
      <c r="U70" s="34">
        <f t="shared" si="4"/>
        <v>5.495169082125604</v>
      </c>
      <c r="V70" s="34">
        <f t="shared" si="5"/>
        <v>2.1135265700483092</v>
      </c>
      <c r="W70" s="34" t="str">
        <f t="shared" si="6"/>
        <v>- </v>
      </c>
      <c r="X70" s="34">
        <f t="shared" si="7"/>
        <v>0.06038647342995169</v>
      </c>
      <c r="Y70" s="34" t="str">
        <f t="shared" si="8"/>
        <v>- </v>
      </c>
      <c r="Z70" s="34" t="str">
        <f t="shared" si="9"/>
        <v>- </v>
      </c>
      <c r="AA70" s="34" t="str">
        <f t="shared" si="10"/>
        <v>- </v>
      </c>
      <c r="AB70" s="34">
        <f t="shared" si="11"/>
        <v>1.0265700483091789</v>
      </c>
      <c r="AC70" s="34" t="str">
        <f t="shared" si="12"/>
        <v>- </v>
      </c>
      <c r="AD70" s="35">
        <f t="shared" si="13"/>
        <v>0.06038647342995169</v>
      </c>
    </row>
    <row r="71" spans="1:30" s="2" customFormat="1" ht="15.75" customHeight="1">
      <c r="A71" s="17" t="s">
        <v>13</v>
      </c>
      <c r="B71" s="12">
        <v>1343</v>
      </c>
      <c r="C71" s="12">
        <v>1164</v>
      </c>
      <c r="D71" s="12">
        <v>251</v>
      </c>
      <c r="E71" s="12">
        <v>105</v>
      </c>
      <c r="F71" s="12">
        <v>737</v>
      </c>
      <c r="G71" s="12">
        <v>56</v>
      </c>
      <c r="H71" s="12">
        <v>4</v>
      </c>
      <c r="I71" s="12">
        <v>2</v>
      </c>
      <c r="J71" s="52">
        <v>1</v>
      </c>
      <c r="K71" s="12">
        <v>0</v>
      </c>
      <c r="L71" s="12">
        <v>0</v>
      </c>
      <c r="M71" s="12">
        <v>0</v>
      </c>
      <c r="N71" s="12">
        <v>4</v>
      </c>
      <c r="O71" s="12">
        <v>1</v>
      </c>
      <c r="P71" s="13">
        <v>3</v>
      </c>
      <c r="Q71" s="33">
        <f t="shared" si="15"/>
        <v>86.67163067758749</v>
      </c>
      <c r="R71" s="34">
        <f t="shared" si="15"/>
        <v>21.563573883161514</v>
      </c>
      <c r="S71" s="34">
        <f t="shared" si="2"/>
        <v>9.02061855670103</v>
      </c>
      <c r="T71" s="34">
        <f t="shared" si="3"/>
        <v>63.31615120274914</v>
      </c>
      <c r="U71" s="34">
        <f t="shared" si="4"/>
        <v>4.810996563573884</v>
      </c>
      <c r="V71" s="34">
        <f t="shared" si="5"/>
        <v>0.3436426116838488</v>
      </c>
      <c r="W71" s="34">
        <f t="shared" si="6"/>
        <v>0.1718213058419244</v>
      </c>
      <c r="X71" s="34">
        <f t="shared" si="7"/>
        <v>0.0859106529209622</v>
      </c>
      <c r="Y71" s="34" t="str">
        <f t="shared" si="8"/>
        <v>- </v>
      </c>
      <c r="Z71" s="34" t="str">
        <f t="shared" si="9"/>
        <v>- </v>
      </c>
      <c r="AA71" s="34" t="str">
        <f t="shared" si="10"/>
        <v>- </v>
      </c>
      <c r="AB71" s="34">
        <f t="shared" si="11"/>
        <v>0.3436426116838488</v>
      </c>
      <c r="AC71" s="34">
        <f t="shared" si="12"/>
        <v>0.0859106529209622</v>
      </c>
      <c r="AD71" s="35">
        <f t="shared" si="13"/>
        <v>0.25773195876288657</v>
      </c>
    </row>
    <row r="72" spans="1:30" s="2" customFormat="1" ht="15.75" customHeight="1">
      <c r="A72" s="17" t="s">
        <v>14</v>
      </c>
      <c r="B72" s="12">
        <v>1393</v>
      </c>
      <c r="C72" s="12">
        <v>1293</v>
      </c>
      <c r="D72" s="12">
        <v>255</v>
      </c>
      <c r="E72" s="12">
        <v>29</v>
      </c>
      <c r="F72" s="12">
        <v>944</v>
      </c>
      <c r="G72" s="12">
        <v>22</v>
      </c>
      <c r="H72" s="12">
        <v>33</v>
      </c>
      <c r="I72" s="12">
        <v>4</v>
      </c>
      <c r="J72" s="52">
        <v>2</v>
      </c>
      <c r="K72" s="12">
        <v>1</v>
      </c>
      <c r="L72" s="12">
        <v>0</v>
      </c>
      <c r="M72" s="12">
        <v>0</v>
      </c>
      <c r="N72" s="12">
        <v>2</v>
      </c>
      <c r="O72" s="12">
        <v>0</v>
      </c>
      <c r="P72" s="13">
        <v>1</v>
      </c>
      <c r="Q72" s="33">
        <f t="shared" si="15"/>
        <v>92.82124910265614</v>
      </c>
      <c r="R72" s="34">
        <f t="shared" si="15"/>
        <v>19.721577726218097</v>
      </c>
      <c r="S72" s="34">
        <f t="shared" si="2"/>
        <v>2.2428460943542152</v>
      </c>
      <c r="T72" s="34">
        <f t="shared" si="3"/>
        <v>73.00850734725445</v>
      </c>
      <c r="U72" s="34">
        <f t="shared" si="4"/>
        <v>1.7014694508894046</v>
      </c>
      <c r="V72" s="34">
        <f t="shared" si="5"/>
        <v>2.5522041763341066</v>
      </c>
      <c r="W72" s="34">
        <f t="shared" si="6"/>
        <v>0.30935808197989173</v>
      </c>
      <c r="X72" s="34">
        <f t="shared" si="7"/>
        <v>0.15467904098994587</v>
      </c>
      <c r="Y72" s="34">
        <f t="shared" si="8"/>
        <v>0.07733952049497293</v>
      </c>
      <c r="Z72" s="34" t="str">
        <f t="shared" si="9"/>
        <v>- </v>
      </c>
      <c r="AA72" s="34" t="str">
        <f t="shared" si="10"/>
        <v>- </v>
      </c>
      <c r="AB72" s="34">
        <f t="shared" si="11"/>
        <v>0.15467904098994587</v>
      </c>
      <c r="AC72" s="34" t="str">
        <f t="shared" si="12"/>
        <v>- </v>
      </c>
      <c r="AD72" s="35">
        <f t="shared" si="13"/>
        <v>0.07733952049497293</v>
      </c>
    </row>
    <row r="73" spans="1:30" s="2" customFormat="1" ht="15.75" customHeight="1">
      <c r="A73" s="17" t="s">
        <v>15</v>
      </c>
      <c r="B73" s="12">
        <v>1089</v>
      </c>
      <c r="C73" s="12">
        <v>1019</v>
      </c>
      <c r="D73" s="12">
        <v>413</v>
      </c>
      <c r="E73" s="12">
        <v>29</v>
      </c>
      <c r="F73" s="12">
        <v>557</v>
      </c>
      <c r="G73" s="12">
        <v>14</v>
      </c>
      <c r="H73" s="12">
        <v>5</v>
      </c>
      <c r="I73" s="12">
        <v>0</v>
      </c>
      <c r="J73" s="52">
        <v>0</v>
      </c>
      <c r="K73" s="12">
        <v>1</v>
      </c>
      <c r="L73" s="12">
        <v>0</v>
      </c>
      <c r="M73" s="12">
        <v>0</v>
      </c>
      <c r="N73" s="12">
        <v>0</v>
      </c>
      <c r="O73" s="12">
        <v>0</v>
      </c>
      <c r="P73" s="13">
        <v>0</v>
      </c>
      <c r="Q73" s="33">
        <f t="shared" si="15"/>
        <v>93.5720844811754</v>
      </c>
      <c r="R73" s="34">
        <f t="shared" si="15"/>
        <v>40.52993130520118</v>
      </c>
      <c r="S73" s="34">
        <f aca="true" t="shared" si="20" ref="S73:S136">IF(OR(C73=0,E73=0),"- ",(E73/C73)*100)</f>
        <v>2.845927379784102</v>
      </c>
      <c r="T73" s="34">
        <f aca="true" t="shared" si="21" ref="T73:T136">IF(OR(C73=0,F73=0),"- ",(F73/C73)*100)</f>
        <v>54.66143277723258</v>
      </c>
      <c r="U73" s="34">
        <f aca="true" t="shared" si="22" ref="U73:U136">IF(OR(C73=0,G73=0),"- ",(G73/C73)*100)</f>
        <v>1.3738959764474974</v>
      </c>
      <c r="V73" s="34">
        <f aca="true" t="shared" si="23" ref="V73:V136">IF(OR(C73=0,H73=0),"- ",(H73/C73)*100)</f>
        <v>0.49067713444553485</v>
      </c>
      <c r="W73" s="34" t="str">
        <f aca="true" t="shared" si="24" ref="W73:W136">IF(OR(C73=0,I73=0),"- ",(I73/C73)*100)</f>
        <v>- </v>
      </c>
      <c r="X73" s="34" t="str">
        <f aca="true" t="shared" si="25" ref="X73:X136">IF(OR(C73=0,J73=0),"- ",(J73/C73)*100)</f>
        <v>- </v>
      </c>
      <c r="Y73" s="34">
        <f aca="true" t="shared" si="26" ref="Y73:Y136">IF(OR(C73=0,K73=0),"- ",(K73/C73)*100)</f>
        <v>0.09813542688910697</v>
      </c>
      <c r="Z73" s="34" t="str">
        <f aca="true" t="shared" si="27" ref="Z73:Z136">IF(OR(C73=0,L73=0),"- ",(L73/C73)*100)</f>
        <v>- </v>
      </c>
      <c r="AA73" s="34" t="str">
        <f aca="true" t="shared" si="28" ref="AA73:AA136">IF(OR(C73=0,M73=0),"- ",(M73/C73)*100)</f>
        <v>- </v>
      </c>
      <c r="AB73" s="34" t="str">
        <f aca="true" t="shared" si="29" ref="AB73:AB136">IF(OR(C73=0,N73=0),"- ",(N73/C73)*100)</f>
        <v>- </v>
      </c>
      <c r="AC73" s="34" t="str">
        <f aca="true" t="shared" si="30" ref="AC73:AC136">IF(OR(C73=0,O73=0),"- ",(O73/C73)*100)</f>
        <v>- </v>
      </c>
      <c r="AD73" s="35" t="str">
        <f aca="true" t="shared" si="31" ref="AD73:AD136">IF(OR(C73=0,P73=0),"- ",(P73/C73)*100)</f>
        <v>- </v>
      </c>
    </row>
    <row r="74" spans="1:30" s="2" customFormat="1" ht="15.75" customHeight="1">
      <c r="A74" s="17" t="s">
        <v>16</v>
      </c>
      <c r="B74" s="12">
        <v>332</v>
      </c>
      <c r="C74" s="12">
        <v>234</v>
      </c>
      <c r="D74" s="12">
        <v>148</v>
      </c>
      <c r="E74" s="12">
        <v>7</v>
      </c>
      <c r="F74" s="12">
        <v>60</v>
      </c>
      <c r="G74" s="12">
        <v>13</v>
      </c>
      <c r="H74" s="12">
        <v>0</v>
      </c>
      <c r="I74" s="12">
        <v>0</v>
      </c>
      <c r="J74" s="52">
        <v>6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3">
        <v>0</v>
      </c>
      <c r="Q74" s="33">
        <f t="shared" si="15"/>
        <v>70.48192771084338</v>
      </c>
      <c r="R74" s="34">
        <f t="shared" si="15"/>
        <v>63.24786324786324</v>
      </c>
      <c r="S74" s="34">
        <f t="shared" si="20"/>
        <v>2.9914529914529915</v>
      </c>
      <c r="T74" s="34">
        <f t="shared" si="21"/>
        <v>25.64102564102564</v>
      </c>
      <c r="U74" s="34">
        <f t="shared" si="22"/>
        <v>5.555555555555555</v>
      </c>
      <c r="V74" s="34" t="str">
        <f t="shared" si="23"/>
        <v>- </v>
      </c>
      <c r="W74" s="34" t="str">
        <f t="shared" si="24"/>
        <v>- </v>
      </c>
      <c r="X74" s="34">
        <f t="shared" si="25"/>
        <v>2.564102564102564</v>
      </c>
      <c r="Y74" s="34" t="str">
        <f t="shared" si="26"/>
        <v>- </v>
      </c>
      <c r="Z74" s="34" t="str">
        <f t="shared" si="27"/>
        <v>- </v>
      </c>
      <c r="AA74" s="34" t="str">
        <f t="shared" si="28"/>
        <v>- </v>
      </c>
      <c r="AB74" s="34" t="str">
        <f t="shared" si="29"/>
        <v>- </v>
      </c>
      <c r="AC74" s="34" t="str">
        <f t="shared" si="30"/>
        <v>- </v>
      </c>
      <c r="AD74" s="35" t="str">
        <f t="shared" si="31"/>
        <v>- </v>
      </c>
    </row>
    <row r="75" spans="1:30" s="2" customFormat="1" ht="15.75" customHeight="1">
      <c r="A75" s="17" t="s">
        <v>17</v>
      </c>
      <c r="B75" s="12">
        <v>299</v>
      </c>
      <c r="C75" s="12">
        <v>211</v>
      </c>
      <c r="D75" s="12">
        <v>85</v>
      </c>
      <c r="E75" s="12">
        <v>1</v>
      </c>
      <c r="F75" s="12">
        <v>93</v>
      </c>
      <c r="G75" s="12">
        <v>2</v>
      </c>
      <c r="H75" s="12">
        <v>1</v>
      </c>
      <c r="I75" s="12">
        <v>1</v>
      </c>
      <c r="J75" s="52">
        <v>28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3">
        <v>0</v>
      </c>
      <c r="Q75" s="33">
        <f t="shared" si="15"/>
        <v>70.5685618729097</v>
      </c>
      <c r="R75" s="34">
        <f t="shared" si="15"/>
        <v>40.28436018957346</v>
      </c>
      <c r="S75" s="34">
        <f t="shared" si="20"/>
        <v>0.47393364928909953</v>
      </c>
      <c r="T75" s="34">
        <f t="shared" si="21"/>
        <v>44.07582938388626</v>
      </c>
      <c r="U75" s="34">
        <f t="shared" si="22"/>
        <v>0.9478672985781991</v>
      </c>
      <c r="V75" s="34">
        <f t="shared" si="23"/>
        <v>0.47393364928909953</v>
      </c>
      <c r="W75" s="34">
        <f t="shared" si="24"/>
        <v>0.47393364928909953</v>
      </c>
      <c r="X75" s="34">
        <f t="shared" si="25"/>
        <v>13.270142180094787</v>
      </c>
      <c r="Y75" s="34" t="str">
        <f t="shared" si="26"/>
        <v>- </v>
      </c>
      <c r="Z75" s="34" t="str">
        <f t="shared" si="27"/>
        <v>- </v>
      </c>
      <c r="AA75" s="34" t="str">
        <f t="shared" si="28"/>
        <v>- </v>
      </c>
      <c r="AB75" s="34" t="str">
        <f t="shared" si="29"/>
        <v>- </v>
      </c>
      <c r="AC75" s="34" t="str">
        <f t="shared" si="30"/>
        <v>- </v>
      </c>
      <c r="AD75" s="35" t="str">
        <f t="shared" si="31"/>
        <v>- </v>
      </c>
    </row>
    <row r="76" spans="1:30" s="2" customFormat="1" ht="15.75" customHeight="1">
      <c r="A76" s="17" t="s">
        <v>18</v>
      </c>
      <c r="B76" s="12">
        <v>134</v>
      </c>
      <c r="C76" s="12">
        <v>110</v>
      </c>
      <c r="D76" s="12">
        <v>92</v>
      </c>
      <c r="E76" s="12">
        <v>1</v>
      </c>
      <c r="F76" s="12">
        <v>17</v>
      </c>
      <c r="G76" s="12">
        <v>0</v>
      </c>
      <c r="H76" s="12">
        <v>0</v>
      </c>
      <c r="I76" s="12">
        <v>0</v>
      </c>
      <c r="J76" s="5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3">
        <v>0</v>
      </c>
      <c r="Q76" s="33">
        <f t="shared" si="15"/>
        <v>82.08955223880598</v>
      </c>
      <c r="R76" s="34">
        <f t="shared" si="15"/>
        <v>83.63636363636363</v>
      </c>
      <c r="S76" s="34">
        <f t="shared" si="20"/>
        <v>0.9090909090909091</v>
      </c>
      <c r="T76" s="34">
        <f t="shared" si="21"/>
        <v>15.454545454545453</v>
      </c>
      <c r="U76" s="34" t="str">
        <f t="shared" si="22"/>
        <v>- </v>
      </c>
      <c r="V76" s="34" t="str">
        <f t="shared" si="23"/>
        <v>- </v>
      </c>
      <c r="W76" s="34" t="str">
        <f t="shared" si="24"/>
        <v>- </v>
      </c>
      <c r="X76" s="34" t="str">
        <f t="shared" si="25"/>
        <v>- </v>
      </c>
      <c r="Y76" s="34" t="str">
        <f t="shared" si="26"/>
        <v>- </v>
      </c>
      <c r="Z76" s="34" t="str">
        <f t="shared" si="27"/>
        <v>- </v>
      </c>
      <c r="AA76" s="34" t="str">
        <f t="shared" si="28"/>
        <v>- </v>
      </c>
      <c r="AB76" s="34" t="str">
        <f t="shared" si="29"/>
        <v>- </v>
      </c>
      <c r="AC76" s="34" t="str">
        <f t="shared" si="30"/>
        <v>- </v>
      </c>
      <c r="AD76" s="35" t="str">
        <f t="shared" si="31"/>
        <v>- </v>
      </c>
    </row>
    <row r="77" spans="1:30" s="2" customFormat="1" ht="15.75" customHeight="1">
      <c r="A77" s="17" t="s">
        <v>19</v>
      </c>
      <c r="B77" s="12">
        <v>907</v>
      </c>
      <c r="C77" s="12">
        <v>64</v>
      </c>
      <c r="D77" s="12">
        <v>2</v>
      </c>
      <c r="E77" s="12">
        <v>3</v>
      </c>
      <c r="F77" s="12">
        <v>40</v>
      </c>
      <c r="G77" s="12">
        <v>10</v>
      </c>
      <c r="H77" s="12">
        <v>3</v>
      </c>
      <c r="I77" s="12">
        <v>0</v>
      </c>
      <c r="J77" s="52">
        <v>2</v>
      </c>
      <c r="K77" s="12">
        <v>2</v>
      </c>
      <c r="L77" s="12">
        <v>0</v>
      </c>
      <c r="M77" s="12">
        <v>0</v>
      </c>
      <c r="N77" s="12">
        <v>0</v>
      </c>
      <c r="O77" s="12">
        <v>0</v>
      </c>
      <c r="P77" s="13">
        <v>2</v>
      </c>
      <c r="Q77" s="33">
        <f t="shared" si="15"/>
        <v>7.056229327453142</v>
      </c>
      <c r="R77" s="34">
        <f t="shared" si="15"/>
        <v>3.125</v>
      </c>
      <c r="S77" s="34">
        <f t="shared" si="20"/>
        <v>4.6875</v>
      </c>
      <c r="T77" s="34">
        <f t="shared" si="21"/>
        <v>62.5</v>
      </c>
      <c r="U77" s="34">
        <f t="shared" si="22"/>
        <v>15.625</v>
      </c>
      <c r="V77" s="34">
        <f t="shared" si="23"/>
        <v>4.6875</v>
      </c>
      <c r="W77" s="34" t="str">
        <f t="shared" si="24"/>
        <v>- </v>
      </c>
      <c r="X77" s="34">
        <f t="shared" si="25"/>
        <v>3.125</v>
      </c>
      <c r="Y77" s="34">
        <f t="shared" si="26"/>
        <v>3.125</v>
      </c>
      <c r="Z77" s="34" t="str">
        <f t="shared" si="27"/>
        <v>- </v>
      </c>
      <c r="AA77" s="34" t="str">
        <f t="shared" si="28"/>
        <v>- </v>
      </c>
      <c r="AB77" s="34" t="str">
        <f t="shared" si="29"/>
        <v>- </v>
      </c>
      <c r="AC77" s="34" t="str">
        <f t="shared" si="30"/>
        <v>- </v>
      </c>
      <c r="AD77" s="35">
        <f t="shared" si="31"/>
        <v>3.125</v>
      </c>
    </row>
    <row r="78" spans="1:30" s="2" customFormat="1" ht="15.75" customHeight="1">
      <c r="A78" s="17" t="s">
        <v>20</v>
      </c>
      <c r="B78" s="12">
        <v>0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5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3">
        <v>0</v>
      </c>
      <c r="Q78" s="33" t="str">
        <f t="shared" si="15"/>
        <v>- </v>
      </c>
      <c r="R78" s="34" t="str">
        <f t="shared" si="15"/>
        <v>- </v>
      </c>
      <c r="S78" s="34" t="str">
        <f t="shared" si="20"/>
        <v>- </v>
      </c>
      <c r="T78" s="34" t="str">
        <f t="shared" si="21"/>
        <v>- </v>
      </c>
      <c r="U78" s="34" t="str">
        <f t="shared" si="22"/>
        <v>- </v>
      </c>
      <c r="V78" s="34" t="str">
        <f t="shared" si="23"/>
        <v>- </v>
      </c>
      <c r="W78" s="34" t="str">
        <f t="shared" si="24"/>
        <v>- </v>
      </c>
      <c r="X78" s="34" t="str">
        <f t="shared" si="25"/>
        <v>- </v>
      </c>
      <c r="Y78" s="34" t="str">
        <f t="shared" si="26"/>
        <v>- </v>
      </c>
      <c r="Z78" s="34" t="str">
        <f t="shared" si="27"/>
        <v>- </v>
      </c>
      <c r="AA78" s="34" t="str">
        <f t="shared" si="28"/>
        <v>- </v>
      </c>
      <c r="AB78" s="34" t="str">
        <f t="shared" si="29"/>
        <v>- </v>
      </c>
      <c r="AC78" s="34" t="str">
        <f t="shared" si="30"/>
        <v>- </v>
      </c>
      <c r="AD78" s="35" t="str">
        <f t="shared" si="31"/>
        <v>- </v>
      </c>
    </row>
    <row r="79" spans="1:30" s="2" customFormat="1" ht="15.75" customHeight="1">
      <c r="A79" s="18" t="s">
        <v>21</v>
      </c>
      <c r="B79" s="10">
        <f>B80+B81</f>
        <v>12302</v>
      </c>
      <c r="C79" s="10">
        <f aca="true" t="shared" si="32" ref="C79:P79">C80+C81</f>
        <v>11431</v>
      </c>
      <c r="D79" s="10">
        <f t="shared" si="32"/>
        <v>2693</v>
      </c>
      <c r="E79" s="10">
        <f t="shared" si="32"/>
        <v>156</v>
      </c>
      <c r="F79" s="10">
        <f t="shared" si="32"/>
        <v>8052</v>
      </c>
      <c r="G79" s="10">
        <f t="shared" si="32"/>
        <v>165</v>
      </c>
      <c r="H79" s="10">
        <f t="shared" si="32"/>
        <v>32</v>
      </c>
      <c r="I79" s="10">
        <f t="shared" si="32"/>
        <v>0</v>
      </c>
      <c r="J79" s="51">
        <f t="shared" si="32"/>
        <v>25</v>
      </c>
      <c r="K79" s="10">
        <f t="shared" si="32"/>
        <v>1</v>
      </c>
      <c r="L79" s="10">
        <f t="shared" si="32"/>
        <v>2</v>
      </c>
      <c r="M79" s="10">
        <f t="shared" si="32"/>
        <v>62</v>
      </c>
      <c r="N79" s="10">
        <f t="shared" si="32"/>
        <v>165</v>
      </c>
      <c r="O79" s="10">
        <f t="shared" si="32"/>
        <v>37</v>
      </c>
      <c r="P79" s="11">
        <f t="shared" si="32"/>
        <v>41</v>
      </c>
      <c r="Q79" s="30">
        <f t="shared" si="15"/>
        <v>92.91985043082425</v>
      </c>
      <c r="R79" s="31">
        <f t="shared" si="15"/>
        <v>23.558743766949522</v>
      </c>
      <c r="S79" s="31">
        <f t="shared" si="20"/>
        <v>1.3647099991251859</v>
      </c>
      <c r="T79" s="31">
        <f t="shared" si="21"/>
        <v>70.44003149330767</v>
      </c>
      <c r="U79" s="31">
        <f t="shared" si="22"/>
        <v>1.4434432683054852</v>
      </c>
      <c r="V79" s="31">
        <f t="shared" si="23"/>
        <v>0.2799405126410638</v>
      </c>
      <c r="W79" s="31" t="str">
        <f t="shared" si="24"/>
        <v>- </v>
      </c>
      <c r="X79" s="31">
        <f t="shared" si="25"/>
        <v>0.21870352550083108</v>
      </c>
      <c r="Y79" s="31">
        <f t="shared" si="26"/>
        <v>0.008748141020033243</v>
      </c>
      <c r="Z79" s="31">
        <f t="shared" si="27"/>
        <v>0.017496282040066487</v>
      </c>
      <c r="AA79" s="31">
        <f t="shared" si="28"/>
        <v>0.5423847432420611</v>
      </c>
      <c r="AB79" s="31">
        <f t="shared" si="29"/>
        <v>1.4434432683054852</v>
      </c>
      <c r="AC79" s="31">
        <f t="shared" si="30"/>
        <v>0.32368121774123</v>
      </c>
      <c r="AD79" s="32">
        <f t="shared" si="31"/>
        <v>0.35867378182136295</v>
      </c>
    </row>
    <row r="80" spans="1:30" s="2" customFormat="1" ht="15.75" customHeight="1">
      <c r="A80" s="17" t="s">
        <v>22</v>
      </c>
      <c r="B80" s="12">
        <v>6584</v>
      </c>
      <c r="C80" s="12">
        <v>6212</v>
      </c>
      <c r="D80" s="12">
        <v>1451</v>
      </c>
      <c r="E80" s="12">
        <v>41</v>
      </c>
      <c r="F80" s="12">
        <v>4451</v>
      </c>
      <c r="G80" s="12">
        <v>23</v>
      </c>
      <c r="H80" s="12">
        <v>5</v>
      </c>
      <c r="I80" s="12">
        <v>0</v>
      </c>
      <c r="J80" s="52">
        <v>7</v>
      </c>
      <c r="K80" s="12">
        <v>0</v>
      </c>
      <c r="L80" s="12">
        <v>2</v>
      </c>
      <c r="M80" s="12">
        <v>62</v>
      </c>
      <c r="N80" s="12">
        <v>113</v>
      </c>
      <c r="O80" s="12">
        <v>26</v>
      </c>
      <c r="P80" s="13">
        <v>31</v>
      </c>
      <c r="Q80" s="33">
        <f t="shared" si="15"/>
        <v>94.34993924665856</v>
      </c>
      <c r="R80" s="34">
        <f t="shared" si="15"/>
        <v>23.358016741790085</v>
      </c>
      <c r="S80" s="34">
        <f t="shared" si="20"/>
        <v>0.6600128783000644</v>
      </c>
      <c r="T80" s="34">
        <f t="shared" si="21"/>
        <v>71.6516419832582</v>
      </c>
      <c r="U80" s="34">
        <f t="shared" si="22"/>
        <v>0.3702511268512556</v>
      </c>
      <c r="V80" s="34">
        <f t="shared" si="23"/>
        <v>0.08048937540244687</v>
      </c>
      <c r="W80" s="34" t="str">
        <f t="shared" si="24"/>
        <v>- </v>
      </c>
      <c r="X80" s="34">
        <f t="shared" si="25"/>
        <v>0.11268512556342562</v>
      </c>
      <c r="Y80" s="34" t="str">
        <f t="shared" si="26"/>
        <v>- </v>
      </c>
      <c r="Z80" s="34">
        <f t="shared" si="27"/>
        <v>0.03219575016097875</v>
      </c>
      <c r="AA80" s="34">
        <f t="shared" si="28"/>
        <v>0.9980682549903412</v>
      </c>
      <c r="AB80" s="34">
        <f t="shared" si="29"/>
        <v>1.8190598840952994</v>
      </c>
      <c r="AC80" s="34">
        <f t="shared" si="30"/>
        <v>0.41854475209272374</v>
      </c>
      <c r="AD80" s="35">
        <f t="shared" si="31"/>
        <v>0.4990341274951706</v>
      </c>
    </row>
    <row r="81" spans="1:30" s="2" customFormat="1" ht="15.75" customHeight="1">
      <c r="A81" s="17" t="s">
        <v>23</v>
      </c>
      <c r="B81" s="12">
        <f>SUM(B82:B97)</f>
        <v>5718</v>
      </c>
      <c r="C81" s="12">
        <f aca="true" t="shared" si="33" ref="C81:P81">SUM(C82:C97)</f>
        <v>5219</v>
      </c>
      <c r="D81" s="12">
        <f t="shared" si="33"/>
        <v>1242</v>
      </c>
      <c r="E81" s="12">
        <f t="shared" si="33"/>
        <v>115</v>
      </c>
      <c r="F81" s="12">
        <f t="shared" si="33"/>
        <v>3601</v>
      </c>
      <c r="G81" s="12">
        <f t="shared" si="33"/>
        <v>142</v>
      </c>
      <c r="H81" s="12">
        <f t="shared" si="33"/>
        <v>27</v>
      </c>
      <c r="I81" s="12">
        <f t="shared" si="33"/>
        <v>0</v>
      </c>
      <c r="J81" s="52">
        <f t="shared" si="33"/>
        <v>18</v>
      </c>
      <c r="K81" s="12">
        <f t="shared" si="33"/>
        <v>1</v>
      </c>
      <c r="L81" s="12">
        <f t="shared" si="33"/>
        <v>0</v>
      </c>
      <c r="M81" s="12">
        <f t="shared" si="33"/>
        <v>0</v>
      </c>
      <c r="N81" s="12">
        <f t="shared" si="33"/>
        <v>52</v>
      </c>
      <c r="O81" s="12">
        <f t="shared" si="33"/>
        <v>11</v>
      </c>
      <c r="P81" s="13">
        <f t="shared" si="33"/>
        <v>10</v>
      </c>
      <c r="Q81" s="33">
        <f t="shared" si="15"/>
        <v>91.27317243791535</v>
      </c>
      <c r="R81" s="34">
        <f t="shared" si="15"/>
        <v>23.79766238743054</v>
      </c>
      <c r="S81" s="34">
        <f t="shared" si="20"/>
        <v>2.2034872580954206</v>
      </c>
      <c r="T81" s="34">
        <f t="shared" si="21"/>
        <v>68.99789231653574</v>
      </c>
      <c r="U81" s="34">
        <f t="shared" si="22"/>
        <v>2.7208277447786933</v>
      </c>
      <c r="V81" s="34">
        <f t="shared" si="23"/>
        <v>0.5173404866832727</v>
      </c>
      <c r="W81" s="34" t="str">
        <f t="shared" si="24"/>
        <v>- </v>
      </c>
      <c r="X81" s="34">
        <f t="shared" si="25"/>
        <v>0.34489365778884845</v>
      </c>
      <c r="Y81" s="34">
        <f t="shared" si="26"/>
        <v>0.019160758766047135</v>
      </c>
      <c r="Z81" s="34" t="str">
        <f t="shared" si="27"/>
        <v>- </v>
      </c>
      <c r="AA81" s="34" t="str">
        <f t="shared" si="28"/>
        <v>- </v>
      </c>
      <c r="AB81" s="34">
        <f t="shared" si="29"/>
        <v>0.9963594558344511</v>
      </c>
      <c r="AC81" s="34">
        <f t="shared" si="30"/>
        <v>0.21076834642651848</v>
      </c>
      <c r="AD81" s="35">
        <f t="shared" si="31"/>
        <v>0.19160758766047134</v>
      </c>
    </row>
    <row r="82" spans="1:30" s="2" customFormat="1" ht="15.75" customHeight="1">
      <c r="A82" s="16" t="s">
        <v>24</v>
      </c>
      <c r="B82" s="12">
        <v>257</v>
      </c>
      <c r="C82" s="12">
        <v>239</v>
      </c>
      <c r="D82" s="12">
        <v>73</v>
      </c>
      <c r="E82" s="12">
        <v>14</v>
      </c>
      <c r="F82" s="12">
        <v>123</v>
      </c>
      <c r="G82" s="12">
        <v>9</v>
      </c>
      <c r="H82" s="12">
        <v>5</v>
      </c>
      <c r="I82" s="12">
        <v>0</v>
      </c>
      <c r="J82" s="52">
        <v>6</v>
      </c>
      <c r="K82" s="12">
        <v>0</v>
      </c>
      <c r="L82" s="12">
        <v>0</v>
      </c>
      <c r="M82" s="12">
        <v>0</v>
      </c>
      <c r="N82" s="12">
        <v>9</v>
      </c>
      <c r="O82" s="12">
        <v>0</v>
      </c>
      <c r="P82" s="13">
        <v>0</v>
      </c>
      <c r="Q82" s="33">
        <f t="shared" si="15"/>
        <v>92.99610894941634</v>
      </c>
      <c r="R82" s="34">
        <f t="shared" si="15"/>
        <v>30.543933054393307</v>
      </c>
      <c r="S82" s="34">
        <f t="shared" si="20"/>
        <v>5.857740585774058</v>
      </c>
      <c r="T82" s="34">
        <f t="shared" si="21"/>
        <v>51.46443514644351</v>
      </c>
      <c r="U82" s="34">
        <f t="shared" si="22"/>
        <v>3.765690376569038</v>
      </c>
      <c r="V82" s="34">
        <f t="shared" si="23"/>
        <v>2.092050209205021</v>
      </c>
      <c r="W82" s="34" t="str">
        <f t="shared" si="24"/>
        <v>- </v>
      </c>
      <c r="X82" s="34">
        <f t="shared" si="25"/>
        <v>2.510460251046025</v>
      </c>
      <c r="Y82" s="34" t="str">
        <f t="shared" si="26"/>
        <v>- </v>
      </c>
      <c r="Z82" s="34" t="str">
        <f t="shared" si="27"/>
        <v>- </v>
      </c>
      <c r="AA82" s="34" t="str">
        <f t="shared" si="28"/>
        <v>- </v>
      </c>
      <c r="AB82" s="34">
        <f t="shared" si="29"/>
        <v>3.765690376569038</v>
      </c>
      <c r="AC82" s="34" t="str">
        <f t="shared" si="30"/>
        <v>- </v>
      </c>
      <c r="AD82" s="35" t="str">
        <f t="shared" si="31"/>
        <v>- </v>
      </c>
    </row>
    <row r="83" spans="1:30" s="2" customFormat="1" ht="15.75" customHeight="1">
      <c r="A83" s="17" t="s">
        <v>25</v>
      </c>
      <c r="B83" s="12">
        <v>33</v>
      </c>
      <c r="C83" s="12">
        <v>13</v>
      </c>
      <c r="D83" s="12">
        <v>3</v>
      </c>
      <c r="E83" s="12">
        <v>2</v>
      </c>
      <c r="F83" s="12">
        <v>8</v>
      </c>
      <c r="G83" s="12">
        <v>0</v>
      </c>
      <c r="H83" s="12">
        <v>0</v>
      </c>
      <c r="I83" s="12">
        <v>0</v>
      </c>
      <c r="J83" s="5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3">
        <v>0</v>
      </c>
      <c r="Q83" s="33">
        <f t="shared" si="15"/>
        <v>39.39393939393939</v>
      </c>
      <c r="R83" s="34">
        <f t="shared" si="15"/>
        <v>23.076923076923077</v>
      </c>
      <c r="S83" s="34">
        <f t="shared" si="20"/>
        <v>15.384615384615385</v>
      </c>
      <c r="T83" s="34">
        <f t="shared" si="21"/>
        <v>61.53846153846154</v>
      </c>
      <c r="U83" s="34" t="str">
        <f t="shared" si="22"/>
        <v>- </v>
      </c>
      <c r="V83" s="34" t="str">
        <f t="shared" si="23"/>
        <v>- </v>
      </c>
      <c r="W83" s="34" t="str">
        <f t="shared" si="24"/>
        <v>- </v>
      </c>
      <c r="X83" s="34" t="str">
        <f t="shared" si="25"/>
        <v>- </v>
      </c>
      <c r="Y83" s="34" t="str">
        <f t="shared" si="26"/>
        <v>- </v>
      </c>
      <c r="Z83" s="34" t="str">
        <f t="shared" si="27"/>
        <v>- </v>
      </c>
      <c r="AA83" s="34" t="str">
        <f t="shared" si="28"/>
        <v>- </v>
      </c>
      <c r="AB83" s="34" t="str">
        <f t="shared" si="29"/>
        <v>- </v>
      </c>
      <c r="AC83" s="34" t="str">
        <f t="shared" si="30"/>
        <v>- </v>
      </c>
      <c r="AD83" s="35" t="str">
        <f t="shared" si="31"/>
        <v>- </v>
      </c>
    </row>
    <row r="84" spans="1:30" s="2" customFormat="1" ht="15.75" customHeight="1">
      <c r="A84" s="17" t="s">
        <v>26</v>
      </c>
      <c r="B84" s="12">
        <v>741</v>
      </c>
      <c r="C84" s="12">
        <v>662</v>
      </c>
      <c r="D84" s="12">
        <v>183</v>
      </c>
      <c r="E84" s="12">
        <v>7</v>
      </c>
      <c r="F84" s="12">
        <v>408</v>
      </c>
      <c r="G84" s="12">
        <v>25</v>
      </c>
      <c r="H84" s="12">
        <v>0</v>
      </c>
      <c r="I84" s="12">
        <v>0</v>
      </c>
      <c r="J84" s="52">
        <v>9</v>
      </c>
      <c r="K84" s="12">
        <v>1</v>
      </c>
      <c r="L84" s="12">
        <v>0</v>
      </c>
      <c r="M84" s="12">
        <v>0</v>
      </c>
      <c r="N84" s="12">
        <v>26</v>
      </c>
      <c r="O84" s="12">
        <v>0</v>
      </c>
      <c r="P84" s="13">
        <v>3</v>
      </c>
      <c r="Q84" s="33">
        <f t="shared" si="15"/>
        <v>89.3387314439946</v>
      </c>
      <c r="R84" s="34">
        <f t="shared" si="15"/>
        <v>27.64350453172205</v>
      </c>
      <c r="S84" s="34">
        <f t="shared" si="20"/>
        <v>1.0574018126888218</v>
      </c>
      <c r="T84" s="34">
        <f t="shared" si="21"/>
        <v>61.631419939577036</v>
      </c>
      <c r="U84" s="34">
        <f t="shared" si="22"/>
        <v>3.7764350453172204</v>
      </c>
      <c r="V84" s="34" t="str">
        <f t="shared" si="23"/>
        <v>- </v>
      </c>
      <c r="W84" s="34" t="str">
        <f t="shared" si="24"/>
        <v>- </v>
      </c>
      <c r="X84" s="34">
        <f t="shared" si="25"/>
        <v>1.3595166163141994</v>
      </c>
      <c r="Y84" s="34">
        <f t="shared" si="26"/>
        <v>0.1510574018126888</v>
      </c>
      <c r="Z84" s="34" t="str">
        <f t="shared" si="27"/>
        <v>- </v>
      </c>
      <c r="AA84" s="34" t="str">
        <f t="shared" si="28"/>
        <v>- </v>
      </c>
      <c r="AB84" s="34">
        <f t="shared" si="29"/>
        <v>3.927492447129909</v>
      </c>
      <c r="AC84" s="34" t="str">
        <f t="shared" si="30"/>
        <v>- </v>
      </c>
      <c r="AD84" s="35">
        <f t="shared" si="31"/>
        <v>0.4531722054380665</v>
      </c>
    </row>
    <row r="85" spans="1:30" s="2" customFormat="1" ht="15.75" customHeight="1">
      <c r="A85" s="17" t="s">
        <v>27</v>
      </c>
      <c r="B85" s="12">
        <v>103</v>
      </c>
      <c r="C85" s="12">
        <v>100</v>
      </c>
      <c r="D85" s="12">
        <v>69</v>
      </c>
      <c r="E85" s="12">
        <v>1</v>
      </c>
      <c r="F85" s="12">
        <v>26</v>
      </c>
      <c r="G85" s="12">
        <v>4</v>
      </c>
      <c r="H85" s="12">
        <v>0</v>
      </c>
      <c r="I85" s="12">
        <v>0</v>
      </c>
      <c r="J85" s="5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3">
        <v>0</v>
      </c>
      <c r="Q85" s="33">
        <f aca="true" t="shared" si="34" ref="Q85:R148">IF(OR(B85=0,C85=0),"- ",(C85/B85)*100)</f>
        <v>97.0873786407767</v>
      </c>
      <c r="R85" s="34">
        <f t="shared" si="34"/>
        <v>69</v>
      </c>
      <c r="S85" s="34">
        <f t="shared" si="20"/>
        <v>1</v>
      </c>
      <c r="T85" s="34">
        <f t="shared" si="21"/>
        <v>26</v>
      </c>
      <c r="U85" s="34">
        <f t="shared" si="22"/>
        <v>4</v>
      </c>
      <c r="V85" s="34" t="str">
        <f t="shared" si="23"/>
        <v>- </v>
      </c>
      <c r="W85" s="34" t="str">
        <f t="shared" si="24"/>
        <v>- </v>
      </c>
      <c r="X85" s="34" t="str">
        <f t="shared" si="25"/>
        <v>- </v>
      </c>
      <c r="Y85" s="34" t="str">
        <f t="shared" si="26"/>
        <v>- </v>
      </c>
      <c r="Z85" s="34" t="str">
        <f t="shared" si="27"/>
        <v>- </v>
      </c>
      <c r="AA85" s="34" t="str">
        <f t="shared" si="28"/>
        <v>- </v>
      </c>
      <c r="AB85" s="34" t="str">
        <f t="shared" si="29"/>
        <v>- </v>
      </c>
      <c r="AC85" s="34" t="str">
        <f t="shared" si="30"/>
        <v>- </v>
      </c>
      <c r="AD85" s="35" t="str">
        <f t="shared" si="31"/>
        <v>- </v>
      </c>
    </row>
    <row r="86" spans="1:30" s="2" customFormat="1" ht="15.75" customHeight="1">
      <c r="A86" s="17" t="s">
        <v>28</v>
      </c>
      <c r="B86" s="12">
        <v>269</v>
      </c>
      <c r="C86" s="12">
        <v>254</v>
      </c>
      <c r="D86" s="12">
        <v>89</v>
      </c>
      <c r="E86" s="12">
        <v>6</v>
      </c>
      <c r="F86" s="12">
        <v>148</v>
      </c>
      <c r="G86" s="12">
        <v>4</v>
      </c>
      <c r="H86" s="12">
        <v>1</v>
      </c>
      <c r="I86" s="12">
        <v>0</v>
      </c>
      <c r="J86" s="52">
        <v>0</v>
      </c>
      <c r="K86" s="12">
        <v>0</v>
      </c>
      <c r="L86" s="12">
        <v>0</v>
      </c>
      <c r="M86" s="12">
        <v>0</v>
      </c>
      <c r="N86" s="12">
        <v>5</v>
      </c>
      <c r="O86" s="12">
        <v>1</v>
      </c>
      <c r="P86" s="13">
        <v>0</v>
      </c>
      <c r="Q86" s="33">
        <f t="shared" si="34"/>
        <v>94.42379182156134</v>
      </c>
      <c r="R86" s="34">
        <f t="shared" si="34"/>
        <v>35.039370078740156</v>
      </c>
      <c r="S86" s="34">
        <f t="shared" si="20"/>
        <v>2.3622047244094486</v>
      </c>
      <c r="T86" s="34">
        <f t="shared" si="21"/>
        <v>58.26771653543307</v>
      </c>
      <c r="U86" s="34">
        <f t="shared" si="22"/>
        <v>1.574803149606299</v>
      </c>
      <c r="V86" s="34">
        <f t="shared" si="23"/>
        <v>0.39370078740157477</v>
      </c>
      <c r="W86" s="34" t="str">
        <f t="shared" si="24"/>
        <v>- </v>
      </c>
      <c r="X86" s="34" t="str">
        <f t="shared" si="25"/>
        <v>- </v>
      </c>
      <c r="Y86" s="34" t="str">
        <f t="shared" si="26"/>
        <v>- </v>
      </c>
      <c r="Z86" s="34" t="str">
        <f t="shared" si="27"/>
        <v>- </v>
      </c>
      <c r="AA86" s="34" t="str">
        <f t="shared" si="28"/>
        <v>- </v>
      </c>
      <c r="AB86" s="34">
        <f t="shared" si="29"/>
        <v>1.968503937007874</v>
      </c>
      <c r="AC86" s="34">
        <f t="shared" si="30"/>
        <v>0.39370078740157477</v>
      </c>
      <c r="AD86" s="35" t="str">
        <f t="shared" si="31"/>
        <v>- </v>
      </c>
    </row>
    <row r="87" spans="1:30" s="2" customFormat="1" ht="15.75" customHeight="1">
      <c r="A87" s="17" t="s">
        <v>29</v>
      </c>
      <c r="B87" s="12">
        <v>2250</v>
      </c>
      <c r="C87" s="12">
        <v>2084</v>
      </c>
      <c r="D87" s="12">
        <v>399</v>
      </c>
      <c r="E87" s="12">
        <v>47</v>
      </c>
      <c r="F87" s="12">
        <v>1575</v>
      </c>
      <c r="G87" s="12">
        <v>31</v>
      </c>
      <c r="H87" s="12">
        <v>9</v>
      </c>
      <c r="I87" s="12">
        <v>0</v>
      </c>
      <c r="J87" s="52">
        <v>1</v>
      </c>
      <c r="K87" s="12">
        <v>0</v>
      </c>
      <c r="L87" s="12">
        <v>0</v>
      </c>
      <c r="M87" s="12">
        <v>0</v>
      </c>
      <c r="N87" s="12">
        <v>8</v>
      </c>
      <c r="O87" s="12">
        <v>10</v>
      </c>
      <c r="P87" s="13">
        <v>4</v>
      </c>
      <c r="Q87" s="33">
        <f t="shared" si="34"/>
        <v>92.62222222222222</v>
      </c>
      <c r="R87" s="34">
        <f t="shared" si="34"/>
        <v>19.14587332053743</v>
      </c>
      <c r="S87" s="34">
        <f t="shared" si="20"/>
        <v>2.2552783109404992</v>
      </c>
      <c r="T87" s="34">
        <f t="shared" si="21"/>
        <v>75.57581573896354</v>
      </c>
      <c r="U87" s="34">
        <f t="shared" si="22"/>
        <v>1.4875239923224568</v>
      </c>
      <c r="V87" s="34">
        <f t="shared" si="23"/>
        <v>0.43186180422264875</v>
      </c>
      <c r="W87" s="34" t="str">
        <f t="shared" si="24"/>
        <v>- </v>
      </c>
      <c r="X87" s="34">
        <f t="shared" si="25"/>
        <v>0.04798464491362764</v>
      </c>
      <c r="Y87" s="34" t="str">
        <f t="shared" si="26"/>
        <v>- </v>
      </c>
      <c r="Z87" s="34" t="str">
        <f t="shared" si="27"/>
        <v>- </v>
      </c>
      <c r="AA87" s="34" t="str">
        <f t="shared" si="28"/>
        <v>- </v>
      </c>
      <c r="AB87" s="34">
        <f t="shared" si="29"/>
        <v>0.3838771593090211</v>
      </c>
      <c r="AC87" s="34">
        <f t="shared" si="30"/>
        <v>0.47984644913627633</v>
      </c>
      <c r="AD87" s="35">
        <f t="shared" si="31"/>
        <v>0.19193857965451055</v>
      </c>
    </row>
    <row r="88" spans="1:30" s="2" customFormat="1" ht="15.75" customHeight="1">
      <c r="A88" s="17" t="s">
        <v>30</v>
      </c>
      <c r="B88" s="12">
        <v>423</v>
      </c>
      <c r="C88" s="12">
        <v>413</v>
      </c>
      <c r="D88" s="12">
        <v>112</v>
      </c>
      <c r="E88" s="12">
        <v>9</v>
      </c>
      <c r="F88" s="12">
        <v>278</v>
      </c>
      <c r="G88" s="12">
        <v>10</v>
      </c>
      <c r="H88" s="12">
        <v>0</v>
      </c>
      <c r="I88" s="12">
        <v>0</v>
      </c>
      <c r="J88" s="52">
        <v>2</v>
      </c>
      <c r="K88" s="12">
        <v>0</v>
      </c>
      <c r="L88" s="12">
        <v>0</v>
      </c>
      <c r="M88" s="12">
        <v>0</v>
      </c>
      <c r="N88" s="12">
        <v>2</v>
      </c>
      <c r="O88" s="12">
        <v>0</v>
      </c>
      <c r="P88" s="13">
        <v>0</v>
      </c>
      <c r="Q88" s="33">
        <f t="shared" si="34"/>
        <v>97.63593380614657</v>
      </c>
      <c r="R88" s="34">
        <f t="shared" si="34"/>
        <v>27.11864406779661</v>
      </c>
      <c r="S88" s="34">
        <f t="shared" si="20"/>
        <v>2.1791767554479415</v>
      </c>
      <c r="T88" s="34">
        <f t="shared" si="21"/>
        <v>67.31234866828088</v>
      </c>
      <c r="U88" s="34">
        <f t="shared" si="22"/>
        <v>2.4213075060532687</v>
      </c>
      <c r="V88" s="34" t="str">
        <f t="shared" si="23"/>
        <v>- </v>
      </c>
      <c r="W88" s="34" t="str">
        <f t="shared" si="24"/>
        <v>- </v>
      </c>
      <c r="X88" s="34">
        <f t="shared" si="25"/>
        <v>0.48426150121065376</v>
      </c>
      <c r="Y88" s="34" t="str">
        <f t="shared" si="26"/>
        <v>- </v>
      </c>
      <c r="Z88" s="34" t="str">
        <f t="shared" si="27"/>
        <v>- </v>
      </c>
      <c r="AA88" s="34" t="str">
        <f t="shared" si="28"/>
        <v>- </v>
      </c>
      <c r="AB88" s="34">
        <f t="shared" si="29"/>
        <v>0.48426150121065376</v>
      </c>
      <c r="AC88" s="34" t="str">
        <f t="shared" si="30"/>
        <v>- </v>
      </c>
      <c r="AD88" s="35" t="str">
        <f t="shared" si="31"/>
        <v>- </v>
      </c>
    </row>
    <row r="89" spans="1:30" s="2" customFormat="1" ht="15.75" customHeight="1">
      <c r="A89" s="17" t="s">
        <v>31</v>
      </c>
      <c r="B89" s="12">
        <v>457</v>
      </c>
      <c r="C89" s="12">
        <v>434</v>
      </c>
      <c r="D89" s="12">
        <v>64</v>
      </c>
      <c r="E89" s="12">
        <v>0</v>
      </c>
      <c r="F89" s="12">
        <v>359</v>
      </c>
      <c r="G89" s="12">
        <v>10</v>
      </c>
      <c r="H89" s="12">
        <v>0</v>
      </c>
      <c r="I89" s="12">
        <v>0</v>
      </c>
      <c r="J89" s="52">
        <v>0</v>
      </c>
      <c r="K89" s="12">
        <v>0</v>
      </c>
      <c r="L89" s="12">
        <v>0</v>
      </c>
      <c r="M89" s="12">
        <v>0</v>
      </c>
      <c r="N89" s="12">
        <v>1</v>
      </c>
      <c r="O89" s="12">
        <v>0</v>
      </c>
      <c r="P89" s="13">
        <v>0</v>
      </c>
      <c r="Q89" s="33">
        <f t="shared" si="34"/>
        <v>94.9671772428884</v>
      </c>
      <c r="R89" s="34">
        <f t="shared" si="34"/>
        <v>14.746543778801843</v>
      </c>
      <c r="S89" s="34" t="str">
        <f t="shared" si="20"/>
        <v>- </v>
      </c>
      <c r="T89" s="34">
        <f t="shared" si="21"/>
        <v>82.7188940092166</v>
      </c>
      <c r="U89" s="34">
        <f t="shared" si="22"/>
        <v>2.3041474654377883</v>
      </c>
      <c r="V89" s="34" t="str">
        <f t="shared" si="23"/>
        <v>- </v>
      </c>
      <c r="W89" s="34" t="str">
        <f t="shared" si="24"/>
        <v>- </v>
      </c>
      <c r="X89" s="34" t="str">
        <f t="shared" si="25"/>
        <v>- </v>
      </c>
      <c r="Y89" s="34" t="str">
        <f t="shared" si="26"/>
        <v>- </v>
      </c>
      <c r="Z89" s="34" t="str">
        <f t="shared" si="27"/>
        <v>- </v>
      </c>
      <c r="AA89" s="34" t="str">
        <f t="shared" si="28"/>
        <v>- </v>
      </c>
      <c r="AB89" s="34">
        <f t="shared" si="29"/>
        <v>0.2304147465437788</v>
      </c>
      <c r="AC89" s="34" t="str">
        <f t="shared" si="30"/>
        <v>- </v>
      </c>
      <c r="AD89" s="35" t="str">
        <f t="shared" si="31"/>
        <v>- </v>
      </c>
    </row>
    <row r="90" spans="1:30" s="2" customFormat="1" ht="15.75" customHeight="1">
      <c r="A90" s="17" t="s">
        <v>32</v>
      </c>
      <c r="B90" s="12">
        <v>74</v>
      </c>
      <c r="C90" s="12">
        <v>60</v>
      </c>
      <c r="D90" s="12">
        <v>20</v>
      </c>
      <c r="E90" s="12">
        <v>2</v>
      </c>
      <c r="F90" s="12">
        <v>29</v>
      </c>
      <c r="G90" s="12">
        <v>9</v>
      </c>
      <c r="H90" s="12">
        <v>0</v>
      </c>
      <c r="I90" s="12">
        <v>0</v>
      </c>
      <c r="J90" s="5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3">
        <v>0</v>
      </c>
      <c r="Q90" s="33">
        <f t="shared" si="34"/>
        <v>81.08108108108108</v>
      </c>
      <c r="R90" s="34">
        <f t="shared" si="34"/>
        <v>33.33333333333333</v>
      </c>
      <c r="S90" s="34">
        <f t="shared" si="20"/>
        <v>3.3333333333333335</v>
      </c>
      <c r="T90" s="34">
        <f t="shared" si="21"/>
        <v>48.333333333333336</v>
      </c>
      <c r="U90" s="34">
        <f t="shared" si="22"/>
        <v>15</v>
      </c>
      <c r="V90" s="34" t="str">
        <f t="shared" si="23"/>
        <v>- </v>
      </c>
      <c r="W90" s="34" t="str">
        <f t="shared" si="24"/>
        <v>- </v>
      </c>
      <c r="X90" s="34" t="str">
        <f t="shared" si="25"/>
        <v>- </v>
      </c>
      <c r="Y90" s="34" t="str">
        <f t="shared" si="26"/>
        <v>- </v>
      </c>
      <c r="Z90" s="34" t="str">
        <f t="shared" si="27"/>
        <v>- </v>
      </c>
      <c r="AA90" s="34" t="str">
        <f t="shared" si="28"/>
        <v>- </v>
      </c>
      <c r="AB90" s="34" t="str">
        <f t="shared" si="29"/>
        <v>- </v>
      </c>
      <c r="AC90" s="34" t="str">
        <f t="shared" si="30"/>
        <v>- </v>
      </c>
      <c r="AD90" s="35" t="str">
        <f t="shared" si="31"/>
        <v>- </v>
      </c>
    </row>
    <row r="91" spans="1:30" s="2" customFormat="1" ht="15.75" customHeight="1">
      <c r="A91" s="17" t="s">
        <v>33</v>
      </c>
      <c r="B91" s="12">
        <v>268</v>
      </c>
      <c r="C91" s="12">
        <v>246</v>
      </c>
      <c r="D91" s="12">
        <v>86</v>
      </c>
      <c r="E91" s="12">
        <v>11</v>
      </c>
      <c r="F91" s="12">
        <v>128</v>
      </c>
      <c r="G91" s="12">
        <v>21</v>
      </c>
      <c r="H91" s="12">
        <v>0</v>
      </c>
      <c r="I91" s="12">
        <v>0</v>
      </c>
      <c r="J91" s="5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3">
        <v>0</v>
      </c>
      <c r="Q91" s="33">
        <f t="shared" si="34"/>
        <v>91.7910447761194</v>
      </c>
      <c r="R91" s="34">
        <f t="shared" si="34"/>
        <v>34.959349593495936</v>
      </c>
      <c r="S91" s="34">
        <f t="shared" si="20"/>
        <v>4.471544715447155</v>
      </c>
      <c r="T91" s="34">
        <f t="shared" si="21"/>
        <v>52.03252032520326</v>
      </c>
      <c r="U91" s="34">
        <f t="shared" si="22"/>
        <v>8.536585365853659</v>
      </c>
      <c r="V91" s="34" t="str">
        <f t="shared" si="23"/>
        <v>- </v>
      </c>
      <c r="W91" s="34" t="str">
        <f t="shared" si="24"/>
        <v>- </v>
      </c>
      <c r="X91" s="34" t="str">
        <f t="shared" si="25"/>
        <v>- </v>
      </c>
      <c r="Y91" s="34" t="str">
        <f t="shared" si="26"/>
        <v>- </v>
      </c>
      <c r="Z91" s="34" t="str">
        <f t="shared" si="27"/>
        <v>- </v>
      </c>
      <c r="AA91" s="34" t="str">
        <f t="shared" si="28"/>
        <v>- </v>
      </c>
      <c r="AB91" s="34" t="str">
        <f t="shared" si="29"/>
        <v>- </v>
      </c>
      <c r="AC91" s="34" t="str">
        <f t="shared" si="30"/>
        <v>- </v>
      </c>
      <c r="AD91" s="35" t="str">
        <f t="shared" si="31"/>
        <v>- </v>
      </c>
    </row>
    <row r="92" spans="1:30" s="2" customFormat="1" ht="15.75" customHeight="1">
      <c r="A92" s="17" t="s">
        <v>34</v>
      </c>
      <c r="B92" s="12">
        <v>142</v>
      </c>
      <c r="C92" s="12">
        <v>129</v>
      </c>
      <c r="D92" s="12">
        <v>7</v>
      </c>
      <c r="E92" s="12">
        <v>2</v>
      </c>
      <c r="F92" s="12">
        <v>118</v>
      </c>
      <c r="G92" s="12">
        <v>0</v>
      </c>
      <c r="H92" s="12">
        <v>1</v>
      </c>
      <c r="I92" s="12">
        <v>0</v>
      </c>
      <c r="J92" s="52">
        <v>0</v>
      </c>
      <c r="K92" s="12">
        <v>0</v>
      </c>
      <c r="L92" s="12">
        <v>0</v>
      </c>
      <c r="M92" s="12">
        <v>0</v>
      </c>
      <c r="N92" s="12">
        <v>1</v>
      </c>
      <c r="O92" s="12">
        <v>0</v>
      </c>
      <c r="P92" s="13">
        <v>0</v>
      </c>
      <c r="Q92" s="33">
        <f t="shared" si="34"/>
        <v>90.84507042253522</v>
      </c>
      <c r="R92" s="34">
        <f t="shared" si="34"/>
        <v>5.426356589147287</v>
      </c>
      <c r="S92" s="34">
        <f t="shared" si="20"/>
        <v>1.550387596899225</v>
      </c>
      <c r="T92" s="34">
        <f t="shared" si="21"/>
        <v>91.47286821705426</v>
      </c>
      <c r="U92" s="34" t="str">
        <f t="shared" si="22"/>
        <v>- </v>
      </c>
      <c r="V92" s="34">
        <f t="shared" si="23"/>
        <v>0.7751937984496124</v>
      </c>
      <c r="W92" s="34" t="str">
        <f t="shared" si="24"/>
        <v>- </v>
      </c>
      <c r="X92" s="34" t="str">
        <f t="shared" si="25"/>
        <v>- </v>
      </c>
      <c r="Y92" s="34" t="str">
        <f t="shared" si="26"/>
        <v>- </v>
      </c>
      <c r="Z92" s="34" t="str">
        <f t="shared" si="27"/>
        <v>- </v>
      </c>
      <c r="AA92" s="34" t="str">
        <f t="shared" si="28"/>
        <v>- </v>
      </c>
      <c r="AB92" s="34">
        <f t="shared" si="29"/>
        <v>0.7751937984496124</v>
      </c>
      <c r="AC92" s="34" t="str">
        <f t="shared" si="30"/>
        <v>- </v>
      </c>
      <c r="AD92" s="35" t="str">
        <f t="shared" si="31"/>
        <v>- </v>
      </c>
    </row>
    <row r="93" spans="1:30" s="2" customFormat="1" ht="15.75" customHeight="1">
      <c r="A93" s="17" t="s">
        <v>35</v>
      </c>
      <c r="B93" s="12">
        <v>589</v>
      </c>
      <c r="C93" s="12">
        <v>502</v>
      </c>
      <c r="D93" s="12">
        <v>119</v>
      </c>
      <c r="E93" s="12">
        <v>13</v>
      </c>
      <c r="F93" s="12">
        <v>343</v>
      </c>
      <c r="G93" s="12">
        <v>13</v>
      </c>
      <c r="H93" s="12">
        <v>11</v>
      </c>
      <c r="I93" s="12">
        <v>0</v>
      </c>
      <c r="J93" s="5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3">
        <v>3</v>
      </c>
      <c r="Q93" s="33">
        <f t="shared" si="34"/>
        <v>85.22920203735144</v>
      </c>
      <c r="R93" s="34">
        <f t="shared" si="34"/>
        <v>23.705179282868528</v>
      </c>
      <c r="S93" s="34">
        <f t="shared" si="20"/>
        <v>2.589641434262948</v>
      </c>
      <c r="T93" s="34">
        <f t="shared" si="21"/>
        <v>68.32669322709162</v>
      </c>
      <c r="U93" s="34">
        <f t="shared" si="22"/>
        <v>2.589641434262948</v>
      </c>
      <c r="V93" s="34">
        <f t="shared" si="23"/>
        <v>2.1912350597609564</v>
      </c>
      <c r="W93" s="34" t="str">
        <f t="shared" si="24"/>
        <v>- </v>
      </c>
      <c r="X93" s="34" t="str">
        <f t="shared" si="25"/>
        <v>- </v>
      </c>
      <c r="Y93" s="34" t="str">
        <f t="shared" si="26"/>
        <v>- </v>
      </c>
      <c r="Z93" s="34" t="str">
        <f t="shared" si="27"/>
        <v>- </v>
      </c>
      <c r="AA93" s="34" t="str">
        <f t="shared" si="28"/>
        <v>- </v>
      </c>
      <c r="AB93" s="34" t="str">
        <f t="shared" si="29"/>
        <v>- </v>
      </c>
      <c r="AC93" s="34" t="str">
        <f t="shared" si="30"/>
        <v>- </v>
      </c>
      <c r="AD93" s="35">
        <f t="shared" si="31"/>
        <v>0.5976095617529881</v>
      </c>
    </row>
    <row r="94" spans="1:30" s="2" customFormat="1" ht="15.75" customHeight="1">
      <c r="A94" s="17" t="s">
        <v>36</v>
      </c>
      <c r="B94" s="12">
        <v>34</v>
      </c>
      <c r="C94" s="12">
        <v>23</v>
      </c>
      <c r="D94" s="12">
        <v>12</v>
      </c>
      <c r="E94" s="12">
        <v>0</v>
      </c>
      <c r="F94" s="12">
        <v>11</v>
      </c>
      <c r="G94" s="12">
        <v>0</v>
      </c>
      <c r="H94" s="12">
        <v>0</v>
      </c>
      <c r="I94" s="12">
        <v>0</v>
      </c>
      <c r="J94" s="5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3">
        <v>0</v>
      </c>
      <c r="Q94" s="33">
        <f t="shared" si="34"/>
        <v>67.64705882352942</v>
      </c>
      <c r="R94" s="34">
        <f t="shared" si="34"/>
        <v>52.17391304347826</v>
      </c>
      <c r="S94" s="34" t="str">
        <f t="shared" si="20"/>
        <v>- </v>
      </c>
      <c r="T94" s="34">
        <f t="shared" si="21"/>
        <v>47.82608695652174</v>
      </c>
      <c r="U94" s="34" t="str">
        <f t="shared" si="22"/>
        <v>- </v>
      </c>
      <c r="V94" s="34" t="str">
        <f t="shared" si="23"/>
        <v>- </v>
      </c>
      <c r="W94" s="34" t="str">
        <f t="shared" si="24"/>
        <v>- </v>
      </c>
      <c r="X94" s="34" t="str">
        <f t="shared" si="25"/>
        <v>- </v>
      </c>
      <c r="Y94" s="34" t="str">
        <f t="shared" si="26"/>
        <v>- </v>
      </c>
      <c r="Z94" s="34" t="str">
        <f t="shared" si="27"/>
        <v>- </v>
      </c>
      <c r="AA94" s="34" t="str">
        <f t="shared" si="28"/>
        <v>- </v>
      </c>
      <c r="AB94" s="34" t="str">
        <f t="shared" si="29"/>
        <v>- </v>
      </c>
      <c r="AC94" s="34" t="str">
        <f t="shared" si="30"/>
        <v>- </v>
      </c>
      <c r="AD94" s="35" t="str">
        <f t="shared" si="31"/>
        <v>- </v>
      </c>
    </row>
    <row r="95" spans="1:30" s="2" customFormat="1" ht="15.75" customHeight="1">
      <c r="A95" s="17" t="s">
        <v>37</v>
      </c>
      <c r="B95" s="12">
        <v>11</v>
      </c>
      <c r="C95" s="12">
        <v>10</v>
      </c>
      <c r="D95" s="12">
        <v>4</v>
      </c>
      <c r="E95" s="12">
        <v>0</v>
      </c>
      <c r="F95" s="12">
        <v>6</v>
      </c>
      <c r="G95" s="12">
        <v>0</v>
      </c>
      <c r="H95" s="12">
        <v>0</v>
      </c>
      <c r="I95" s="12">
        <v>0</v>
      </c>
      <c r="J95" s="5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3">
        <v>0</v>
      </c>
      <c r="Q95" s="33">
        <f t="shared" si="34"/>
        <v>90.9090909090909</v>
      </c>
      <c r="R95" s="34">
        <f t="shared" si="34"/>
        <v>40</v>
      </c>
      <c r="S95" s="34" t="str">
        <f t="shared" si="20"/>
        <v>- </v>
      </c>
      <c r="T95" s="34">
        <f t="shared" si="21"/>
        <v>60</v>
      </c>
      <c r="U95" s="34" t="str">
        <f t="shared" si="22"/>
        <v>- </v>
      </c>
      <c r="V95" s="34" t="str">
        <f t="shared" si="23"/>
        <v>- </v>
      </c>
      <c r="W95" s="34" t="str">
        <f t="shared" si="24"/>
        <v>- </v>
      </c>
      <c r="X95" s="34" t="str">
        <f t="shared" si="25"/>
        <v>- </v>
      </c>
      <c r="Y95" s="34" t="str">
        <f t="shared" si="26"/>
        <v>- </v>
      </c>
      <c r="Z95" s="34" t="str">
        <f t="shared" si="27"/>
        <v>- </v>
      </c>
      <c r="AA95" s="34" t="str">
        <f t="shared" si="28"/>
        <v>- </v>
      </c>
      <c r="AB95" s="34" t="str">
        <f t="shared" si="29"/>
        <v>- </v>
      </c>
      <c r="AC95" s="34" t="str">
        <f t="shared" si="30"/>
        <v>- </v>
      </c>
      <c r="AD95" s="35" t="str">
        <f t="shared" si="31"/>
        <v>- </v>
      </c>
    </row>
    <row r="96" spans="1:30" s="2" customFormat="1" ht="15.75" customHeight="1">
      <c r="A96" s="17" t="s">
        <v>38</v>
      </c>
      <c r="B96" s="12">
        <v>30</v>
      </c>
      <c r="C96" s="12">
        <v>16</v>
      </c>
      <c r="D96" s="12">
        <v>0</v>
      </c>
      <c r="E96" s="12">
        <v>0</v>
      </c>
      <c r="F96" s="12">
        <v>16</v>
      </c>
      <c r="G96" s="12">
        <v>0</v>
      </c>
      <c r="H96" s="12">
        <v>0</v>
      </c>
      <c r="I96" s="12">
        <v>0</v>
      </c>
      <c r="J96" s="5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3">
        <v>0</v>
      </c>
      <c r="Q96" s="33">
        <f t="shared" si="34"/>
        <v>53.333333333333336</v>
      </c>
      <c r="R96" s="34" t="str">
        <f t="shared" si="34"/>
        <v>- </v>
      </c>
      <c r="S96" s="34" t="str">
        <f t="shared" si="20"/>
        <v>- </v>
      </c>
      <c r="T96" s="34">
        <f t="shared" si="21"/>
        <v>100</v>
      </c>
      <c r="U96" s="34" t="str">
        <f t="shared" si="22"/>
        <v>- </v>
      </c>
      <c r="V96" s="34" t="str">
        <f t="shared" si="23"/>
        <v>- </v>
      </c>
      <c r="W96" s="34" t="str">
        <f t="shared" si="24"/>
        <v>- </v>
      </c>
      <c r="X96" s="34" t="str">
        <f t="shared" si="25"/>
        <v>- </v>
      </c>
      <c r="Y96" s="34" t="str">
        <f t="shared" si="26"/>
        <v>- </v>
      </c>
      <c r="Z96" s="34" t="str">
        <f t="shared" si="27"/>
        <v>- </v>
      </c>
      <c r="AA96" s="34" t="str">
        <f t="shared" si="28"/>
        <v>- </v>
      </c>
      <c r="AB96" s="34" t="str">
        <f t="shared" si="29"/>
        <v>- </v>
      </c>
      <c r="AC96" s="34" t="str">
        <f t="shared" si="30"/>
        <v>- </v>
      </c>
      <c r="AD96" s="35" t="str">
        <f t="shared" si="31"/>
        <v>- </v>
      </c>
    </row>
    <row r="97" spans="1:30" s="2" customFormat="1" ht="15.75" customHeight="1">
      <c r="A97" s="17" t="s">
        <v>39</v>
      </c>
      <c r="B97" s="12">
        <v>37</v>
      </c>
      <c r="C97" s="12">
        <v>34</v>
      </c>
      <c r="D97" s="12">
        <v>2</v>
      </c>
      <c r="E97" s="12">
        <v>1</v>
      </c>
      <c r="F97" s="12">
        <v>25</v>
      </c>
      <c r="G97" s="12">
        <v>6</v>
      </c>
      <c r="H97" s="12">
        <v>0</v>
      </c>
      <c r="I97" s="12">
        <v>0</v>
      </c>
      <c r="J97" s="5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3">
        <v>0</v>
      </c>
      <c r="Q97" s="33">
        <f t="shared" si="34"/>
        <v>91.8918918918919</v>
      </c>
      <c r="R97" s="34">
        <f t="shared" si="34"/>
        <v>5.88235294117647</v>
      </c>
      <c r="S97" s="34">
        <f t="shared" si="20"/>
        <v>2.941176470588235</v>
      </c>
      <c r="T97" s="34">
        <f t="shared" si="21"/>
        <v>73.52941176470588</v>
      </c>
      <c r="U97" s="34">
        <f t="shared" si="22"/>
        <v>17.647058823529413</v>
      </c>
      <c r="V97" s="34" t="str">
        <f t="shared" si="23"/>
        <v>- </v>
      </c>
      <c r="W97" s="34" t="str">
        <f t="shared" si="24"/>
        <v>- </v>
      </c>
      <c r="X97" s="34" t="str">
        <f t="shared" si="25"/>
        <v>- </v>
      </c>
      <c r="Y97" s="34" t="str">
        <f t="shared" si="26"/>
        <v>- </v>
      </c>
      <c r="Z97" s="34" t="str">
        <f t="shared" si="27"/>
        <v>- </v>
      </c>
      <c r="AA97" s="34" t="str">
        <f t="shared" si="28"/>
        <v>- </v>
      </c>
      <c r="AB97" s="34" t="str">
        <f t="shared" si="29"/>
        <v>- </v>
      </c>
      <c r="AC97" s="34" t="str">
        <f t="shared" si="30"/>
        <v>- </v>
      </c>
      <c r="AD97" s="35" t="str">
        <f t="shared" si="31"/>
        <v>- </v>
      </c>
    </row>
    <row r="98" spans="1:30" s="2" customFormat="1" ht="15.75" customHeight="1">
      <c r="A98" s="18" t="s">
        <v>40</v>
      </c>
      <c r="B98" s="10">
        <f>SUM(B99:B112)</f>
        <v>4571</v>
      </c>
      <c r="C98" s="10">
        <f aca="true" t="shared" si="35" ref="C98:P98">SUM(C99:C112)</f>
        <v>2662</v>
      </c>
      <c r="D98" s="10">
        <f t="shared" si="35"/>
        <v>105</v>
      </c>
      <c r="E98" s="10">
        <f t="shared" si="35"/>
        <v>128</v>
      </c>
      <c r="F98" s="10">
        <f t="shared" si="35"/>
        <v>1571</v>
      </c>
      <c r="G98" s="10">
        <f t="shared" si="35"/>
        <v>684</v>
      </c>
      <c r="H98" s="10">
        <f t="shared" si="35"/>
        <v>30</v>
      </c>
      <c r="I98" s="10">
        <f t="shared" si="35"/>
        <v>50</v>
      </c>
      <c r="J98" s="51">
        <f t="shared" si="35"/>
        <v>36</v>
      </c>
      <c r="K98" s="10">
        <f t="shared" si="35"/>
        <v>24</v>
      </c>
      <c r="L98" s="10">
        <f t="shared" si="35"/>
        <v>0</v>
      </c>
      <c r="M98" s="10">
        <f t="shared" si="35"/>
        <v>0</v>
      </c>
      <c r="N98" s="10">
        <f t="shared" si="35"/>
        <v>21</v>
      </c>
      <c r="O98" s="10">
        <f t="shared" si="35"/>
        <v>1</v>
      </c>
      <c r="P98" s="11">
        <f t="shared" si="35"/>
        <v>12</v>
      </c>
      <c r="Q98" s="30">
        <f t="shared" si="34"/>
        <v>58.236709691533584</v>
      </c>
      <c r="R98" s="31">
        <f t="shared" si="34"/>
        <v>3.944402704733283</v>
      </c>
      <c r="S98" s="31">
        <f t="shared" si="20"/>
        <v>4.808414725770098</v>
      </c>
      <c r="T98" s="31">
        <f t="shared" si="21"/>
        <v>59.01577761081893</v>
      </c>
      <c r="U98" s="31">
        <f t="shared" si="22"/>
        <v>25.694966190833963</v>
      </c>
      <c r="V98" s="31">
        <f t="shared" si="23"/>
        <v>1.1269722013523666</v>
      </c>
      <c r="W98" s="31">
        <f t="shared" si="24"/>
        <v>1.8782870022539442</v>
      </c>
      <c r="X98" s="31">
        <f t="shared" si="25"/>
        <v>1.35236664162284</v>
      </c>
      <c r="Y98" s="31">
        <f t="shared" si="26"/>
        <v>0.9015777610818932</v>
      </c>
      <c r="Z98" s="31" t="str">
        <f t="shared" si="27"/>
        <v>- </v>
      </c>
      <c r="AA98" s="31" t="str">
        <f t="shared" si="28"/>
        <v>- </v>
      </c>
      <c r="AB98" s="31">
        <f t="shared" si="29"/>
        <v>0.7888805409466567</v>
      </c>
      <c r="AC98" s="31">
        <f t="shared" si="30"/>
        <v>0.03756574004507889</v>
      </c>
      <c r="AD98" s="32">
        <f t="shared" si="31"/>
        <v>0.4507888805409466</v>
      </c>
    </row>
    <row r="99" spans="1:30" s="2" customFormat="1" ht="15.75" customHeight="1">
      <c r="A99" s="16" t="s">
        <v>4</v>
      </c>
      <c r="B99" s="12">
        <v>718</v>
      </c>
      <c r="C99" s="12">
        <v>410</v>
      </c>
      <c r="D99" s="12">
        <v>31</v>
      </c>
      <c r="E99" s="12">
        <v>34</v>
      </c>
      <c r="F99" s="12">
        <v>226</v>
      </c>
      <c r="G99" s="12">
        <v>103</v>
      </c>
      <c r="H99" s="12">
        <v>4</v>
      </c>
      <c r="I99" s="12">
        <v>4</v>
      </c>
      <c r="J99" s="52">
        <v>0</v>
      </c>
      <c r="K99" s="12">
        <v>3</v>
      </c>
      <c r="L99" s="12">
        <v>0</v>
      </c>
      <c r="M99" s="12">
        <v>0</v>
      </c>
      <c r="N99" s="12">
        <v>0</v>
      </c>
      <c r="O99" s="12">
        <v>0</v>
      </c>
      <c r="P99" s="13">
        <v>5</v>
      </c>
      <c r="Q99" s="33">
        <f t="shared" si="34"/>
        <v>57.10306406685237</v>
      </c>
      <c r="R99" s="34">
        <f t="shared" si="34"/>
        <v>7.560975609756097</v>
      </c>
      <c r="S99" s="34">
        <f t="shared" si="20"/>
        <v>8.292682926829269</v>
      </c>
      <c r="T99" s="34">
        <f t="shared" si="21"/>
        <v>55.1219512195122</v>
      </c>
      <c r="U99" s="34">
        <f t="shared" si="22"/>
        <v>25.121951219512194</v>
      </c>
      <c r="V99" s="34">
        <f t="shared" si="23"/>
        <v>0.975609756097561</v>
      </c>
      <c r="W99" s="34">
        <f t="shared" si="24"/>
        <v>0.975609756097561</v>
      </c>
      <c r="X99" s="34" t="str">
        <f t="shared" si="25"/>
        <v>- </v>
      </c>
      <c r="Y99" s="34">
        <f t="shared" si="26"/>
        <v>0.7317073170731708</v>
      </c>
      <c r="Z99" s="34" t="str">
        <f t="shared" si="27"/>
        <v>- </v>
      </c>
      <c r="AA99" s="34" t="str">
        <f t="shared" si="28"/>
        <v>- </v>
      </c>
      <c r="AB99" s="34" t="str">
        <f t="shared" si="29"/>
        <v>- </v>
      </c>
      <c r="AC99" s="34" t="str">
        <f t="shared" si="30"/>
        <v>- </v>
      </c>
      <c r="AD99" s="35">
        <f t="shared" si="31"/>
        <v>1.2195121951219512</v>
      </c>
    </row>
    <row r="100" spans="1:30" s="2" customFormat="1" ht="15.75" customHeight="1">
      <c r="A100" s="17" t="s">
        <v>5</v>
      </c>
      <c r="B100" s="12">
        <v>244</v>
      </c>
      <c r="C100" s="12">
        <v>106</v>
      </c>
      <c r="D100" s="12">
        <v>5</v>
      </c>
      <c r="E100" s="12">
        <v>1</v>
      </c>
      <c r="F100" s="12">
        <v>65</v>
      </c>
      <c r="G100" s="12">
        <v>31</v>
      </c>
      <c r="H100" s="12">
        <v>0</v>
      </c>
      <c r="I100" s="12">
        <v>2</v>
      </c>
      <c r="J100" s="52">
        <v>0</v>
      </c>
      <c r="K100" s="12">
        <v>0</v>
      </c>
      <c r="L100" s="12">
        <v>0</v>
      </c>
      <c r="M100" s="12">
        <v>0</v>
      </c>
      <c r="N100" s="12">
        <v>2</v>
      </c>
      <c r="O100" s="12">
        <v>0</v>
      </c>
      <c r="P100" s="13">
        <v>0</v>
      </c>
      <c r="Q100" s="33">
        <f t="shared" si="34"/>
        <v>43.44262295081967</v>
      </c>
      <c r="R100" s="34">
        <f t="shared" si="34"/>
        <v>4.716981132075472</v>
      </c>
      <c r="S100" s="34">
        <f t="shared" si="20"/>
        <v>0.9433962264150944</v>
      </c>
      <c r="T100" s="34">
        <f t="shared" si="21"/>
        <v>61.32075471698113</v>
      </c>
      <c r="U100" s="34">
        <f t="shared" si="22"/>
        <v>29.245283018867923</v>
      </c>
      <c r="V100" s="34" t="str">
        <f t="shared" si="23"/>
        <v>- </v>
      </c>
      <c r="W100" s="34">
        <f t="shared" si="24"/>
        <v>1.8867924528301887</v>
      </c>
      <c r="X100" s="34" t="str">
        <f t="shared" si="25"/>
        <v>- </v>
      </c>
      <c r="Y100" s="34" t="str">
        <f t="shared" si="26"/>
        <v>- </v>
      </c>
      <c r="Z100" s="34" t="str">
        <f t="shared" si="27"/>
        <v>- </v>
      </c>
      <c r="AA100" s="34" t="str">
        <f t="shared" si="28"/>
        <v>- </v>
      </c>
      <c r="AB100" s="34">
        <f t="shared" si="29"/>
        <v>1.8867924528301887</v>
      </c>
      <c r="AC100" s="34" t="str">
        <f t="shared" si="30"/>
        <v>- </v>
      </c>
      <c r="AD100" s="35" t="str">
        <f t="shared" si="31"/>
        <v>- </v>
      </c>
    </row>
    <row r="101" spans="1:30" s="2" customFormat="1" ht="15.75" customHeight="1">
      <c r="A101" s="17" t="s">
        <v>6</v>
      </c>
      <c r="B101" s="12">
        <v>1047</v>
      </c>
      <c r="C101" s="12">
        <v>589</v>
      </c>
      <c r="D101" s="12">
        <v>23</v>
      </c>
      <c r="E101" s="12">
        <v>32</v>
      </c>
      <c r="F101" s="12">
        <v>317</v>
      </c>
      <c r="G101" s="12">
        <v>134</v>
      </c>
      <c r="H101" s="12">
        <v>0</v>
      </c>
      <c r="I101" s="12">
        <v>39</v>
      </c>
      <c r="J101" s="52">
        <v>16</v>
      </c>
      <c r="K101" s="12">
        <v>16</v>
      </c>
      <c r="L101" s="12">
        <v>0</v>
      </c>
      <c r="M101" s="12">
        <v>0</v>
      </c>
      <c r="N101" s="12">
        <v>9</v>
      </c>
      <c r="O101" s="12">
        <v>1</v>
      </c>
      <c r="P101" s="13">
        <v>2</v>
      </c>
      <c r="Q101" s="33">
        <f t="shared" si="34"/>
        <v>56.255969436485195</v>
      </c>
      <c r="R101" s="34">
        <f t="shared" si="34"/>
        <v>3.904923599320883</v>
      </c>
      <c r="S101" s="34">
        <f t="shared" si="20"/>
        <v>5.432937181663837</v>
      </c>
      <c r="T101" s="34">
        <f t="shared" si="21"/>
        <v>53.82003395585738</v>
      </c>
      <c r="U101" s="34">
        <f t="shared" si="22"/>
        <v>22.75042444821732</v>
      </c>
      <c r="V101" s="34" t="str">
        <f t="shared" si="23"/>
        <v>- </v>
      </c>
      <c r="W101" s="34">
        <f t="shared" si="24"/>
        <v>6.621392190152801</v>
      </c>
      <c r="X101" s="34">
        <f t="shared" si="25"/>
        <v>2.7164685908319184</v>
      </c>
      <c r="Y101" s="34">
        <f t="shared" si="26"/>
        <v>2.7164685908319184</v>
      </c>
      <c r="Z101" s="34" t="str">
        <f t="shared" si="27"/>
        <v>- </v>
      </c>
      <c r="AA101" s="34" t="str">
        <f t="shared" si="28"/>
        <v>- </v>
      </c>
      <c r="AB101" s="34">
        <f t="shared" si="29"/>
        <v>1.5280135823429541</v>
      </c>
      <c r="AC101" s="34">
        <f t="shared" si="30"/>
        <v>0.1697792869269949</v>
      </c>
      <c r="AD101" s="35">
        <f t="shared" si="31"/>
        <v>0.3395585738539898</v>
      </c>
    </row>
    <row r="102" spans="1:30" s="2" customFormat="1" ht="15.75" customHeight="1">
      <c r="A102" s="17" t="s">
        <v>7</v>
      </c>
      <c r="B102" s="12">
        <v>0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5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3">
        <v>0</v>
      </c>
      <c r="Q102" s="33" t="str">
        <f t="shared" si="34"/>
        <v>- </v>
      </c>
      <c r="R102" s="34" t="str">
        <f t="shared" si="34"/>
        <v>- </v>
      </c>
      <c r="S102" s="34" t="str">
        <f t="shared" si="20"/>
        <v>- </v>
      </c>
      <c r="T102" s="34" t="str">
        <f t="shared" si="21"/>
        <v>- </v>
      </c>
      <c r="U102" s="34" t="str">
        <f t="shared" si="22"/>
        <v>- </v>
      </c>
      <c r="V102" s="34" t="str">
        <f t="shared" si="23"/>
        <v>- </v>
      </c>
      <c r="W102" s="34" t="str">
        <f t="shared" si="24"/>
        <v>- </v>
      </c>
      <c r="X102" s="34" t="str">
        <f t="shared" si="25"/>
        <v>- </v>
      </c>
      <c r="Y102" s="34" t="str">
        <f t="shared" si="26"/>
        <v>- </v>
      </c>
      <c r="Z102" s="34" t="str">
        <f t="shared" si="27"/>
        <v>- </v>
      </c>
      <c r="AA102" s="34" t="str">
        <f t="shared" si="28"/>
        <v>- </v>
      </c>
      <c r="AB102" s="34" t="str">
        <f t="shared" si="29"/>
        <v>- </v>
      </c>
      <c r="AC102" s="34" t="str">
        <f t="shared" si="30"/>
        <v>- </v>
      </c>
      <c r="AD102" s="35" t="str">
        <f t="shared" si="31"/>
        <v>- </v>
      </c>
    </row>
    <row r="103" spans="1:30" s="2" customFormat="1" ht="15.75" customHeight="1">
      <c r="A103" s="17" t="s">
        <v>8</v>
      </c>
      <c r="B103" s="12">
        <v>269</v>
      </c>
      <c r="C103" s="12">
        <v>143</v>
      </c>
      <c r="D103" s="12">
        <v>4</v>
      </c>
      <c r="E103" s="12">
        <v>7</v>
      </c>
      <c r="F103" s="12">
        <v>79</v>
      </c>
      <c r="G103" s="12">
        <v>34</v>
      </c>
      <c r="H103" s="12">
        <v>6</v>
      </c>
      <c r="I103" s="12">
        <v>2</v>
      </c>
      <c r="J103" s="52">
        <v>2</v>
      </c>
      <c r="K103" s="12">
        <v>3</v>
      </c>
      <c r="L103" s="12">
        <v>0</v>
      </c>
      <c r="M103" s="12">
        <v>0</v>
      </c>
      <c r="N103" s="12">
        <v>4</v>
      </c>
      <c r="O103" s="12">
        <v>0</v>
      </c>
      <c r="P103" s="13">
        <v>2</v>
      </c>
      <c r="Q103" s="33">
        <f t="shared" si="34"/>
        <v>53.159851301115246</v>
      </c>
      <c r="R103" s="34">
        <f t="shared" si="34"/>
        <v>2.797202797202797</v>
      </c>
      <c r="S103" s="34">
        <f t="shared" si="20"/>
        <v>4.895104895104895</v>
      </c>
      <c r="T103" s="34">
        <f t="shared" si="21"/>
        <v>55.24475524475524</v>
      </c>
      <c r="U103" s="34">
        <f t="shared" si="22"/>
        <v>23.776223776223777</v>
      </c>
      <c r="V103" s="34">
        <f t="shared" si="23"/>
        <v>4.195804195804196</v>
      </c>
      <c r="W103" s="34">
        <f t="shared" si="24"/>
        <v>1.3986013986013985</v>
      </c>
      <c r="X103" s="34">
        <f t="shared" si="25"/>
        <v>1.3986013986013985</v>
      </c>
      <c r="Y103" s="34">
        <f t="shared" si="26"/>
        <v>2.097902097902098</v>
      </c>
      <c r="Z103" s="34" t="str">
        <f t="shared" si="27"/>
        <v>- </v>
      </c>
      <c r="AA103" s="34" t="str">
        <f t="shared" si="28"/>
        <v>- </v>
      </c>
      <c r="AB103" s="34">
        <f t="shared" si="29"/>
        <v>2.797202797202797</v>
      </c>
      <c r="AC103" s="34" t="str">
        <f t="shared" si="30"/>
        <v>- </v>
      </c>
      <c r="AD103" s="35">
        <f t="shared" si="31"/>
        <v>1.3986013986013985</v>
      </c>
    </row>
    <row r="104" spans="1:30" s="2" customFormat="1" ht="15.75" customHeight="1">
      <c r="A104" s="17" t="s">
        <v>41</v>
      </c>
      <c r="B104" s="12">
        <v>1091</v>
      </c>
      <c r="C104" s="12">
        <v>676</v>
      </c>
      <c r="D104" s="12">
        <v>20</v>
      </c>
      <c r="E104" s="12">
        <v>39</v>
      </c>
      <c r="F104" s="12">
        <v>441</v>
      </c>
      <c r="G104" s="12">
        <v>165</v>
      </c>
      <c r="H104" s="12">
        <v>2</v>
      </c>
      <c r="I104" s="12">
        <v>1</v>
      </c>
      <c r="J104" s="52">
        <v>4</v>
      </c>
      <c r="K104" s="12">
        <v>2</v>
      </c>
      <c r="L104" s="12">
        <v>0</v>
      </c>
      <c r="M104" s="12">
        <v>0</v>
      </c>
      <c r="N104" s="12">
        <v>2</v>
      </c>
      <c r="O104" s="12">
        <v>0</v>
      </c>
      <c r="P104" s="13">
        <v>0</v>
      </c>
      <c r="Q104" s="33">
        <f t="shared" si="34"/>
        <v>61.96150320806599</v>
      </c>
      <c r="R104" s="34">
        <f t="shared" si="34"/>
        <v>2.9585798816568047</v>
      </c>
      <c r="S104" s="34">
        <f t="shared" si="20"/>
        <v>5.769230769230769</v>
      </c>
      <c r="T104" s="34">
        <f t="shared" si="21"/>
        <v>65.23668639053254</v>
      </c>
      <c r="U104" s="34">
        <f t="shared" si="22"/>
        <v>24.40828402366864</v>
      </c>
      <c r="V104" s="34">
        <f t="shared" si="23"/>
        <v>0.2958579881656805</v>
      </c>
      <c r="W104" s="34">
        <f t="shared" si="24"/>
        <v>0.14792899408284024</v>
      </c>
      <c r="X104" s="34">
        <f t="shared" si="25"/>
        <v>0.591715976331361</v>
      </c>
      <c r="Y104" s="34">
        <f t="shared" si="26"/>
        <v>0.2958579881656805</v>
      </c>
      <c r="Z104" s="34" t="str">
        <f t="shared" si="27"/>
        <v>- </v>
      </c>
      <c r="AA104" s="34" t="str">
        <f t="shared" si="28"/>
        <v>- </v>
      </c>
      <c r="AB104" s="34">
        <f t="shared" si="29"/>
        <v>0.2958579881656805</v>
      </c>
      <c r="AC104" s="34" t="str">
        <f t="shared" si="30"/>
        <v>- </v>
      </c>
      <c r="AD104" s="35" t="str">
        <f t="shared" si="31"/>
        <v>- </v>
      </c>
    </row>
    <row r="105" spans="1:30" s="2" customFormat="1" ht="15.75" customHeight="1">
      <c r="A105" s="17" t="s">
        <v>11</v>
      </c>
      <c r="B105" s="12">
        <v>0</v>
      </c>
      <c r="C105" s="12">
        <v>0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5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3">
        <v>0</v>
      </c>
      <c r="Q105" s="33" t="str">
        <f t="shared" si="34"/>
        <v>- </v>
      </c>
      <c r="R105" s="34" t="str">
        <f t="shared" si="34"/>
        <v>- </v>
      </c>
      <c r="S105" s="34" t="str">
        <f t="shared" si="20"/>
        <v>- </v>
      </c>
      <c r="T105" s="34" t="str">
        <f t="shared" si="21"/>
        <v>- </v>
      </c>
      <c r="U105" s="34" t="str">
        <f t="shared" si="22"/>
        <v>- </v>
      </c>
      <c r="V105" s="34" t="str">
        <f t="shared" si="23"/>
        <v>- </v>
      </c>
      <c r="W105" s="34" t="str">
        <f t="shared" si="24"/>
        <v>- </v>
      </c>
      <c r="X105" s="34" t="str">
        <f t="shared" si="25"/>
        <v>- </v>
      </c>
      <c r="Y105" s="34" t="str">
        <f t="shared" si="26"/>
        <v>- </v>
      </c>
      <c r="Z105" s="34" t="str">
        <f t="shared" si="27"/>
        <v>- </v>
      </c>
      <c r="AA105" s="34" t="str">
        <f t="shared" si="28"/>
        <v>- </v>
      </c>
      <c r="AB105" s="34" t="str">
        <f t="shared" si="29"/>
        <v>- </v>
      </c>
      <c r="AC105" s="34" t="str">
        <f t="shared" si="30"/>
        <v>- </v>
      </c>
      <c r="AD105" s="35" t="str">
        <f t="shared" si="31"/>
        <v>- </v>
      </c>
    </row>
    <row r="106" spans="1:30" s="2" customFormat="1" ht="15.75" customHeight="1">
      <c r="A106" s="17" t="s">
        <v>12</v>
      </c>
      <c r="B106" s="12">
        <v>122</v>
      </c>
      <c r="C106" s="12">
        <v>92</v>
      </c>
      <c r="D106" s="12">
        <v>5</v>
      </c>
      <c r="E106" s="12">
        <v>1</v>
      </c>
      <c r="F106" s="12">
        <v>61</v>
      </c>
      <c r="G106" s="12">
        <v>22</v>
      </c>
      <c r="H106" s="12">
        <v>1</v>
      </c>
      <c r="I106" s="12">
        <v>0</v>
      </c>
      <c r="J106" s="5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3">
        <v>2</v>
      </c>
      <c r="Q106" s="33">
        <f t="shared" si="34"/>
        <v>75.40983606557377</v>
      </c>
      <c r="R106" s="34">
        <f t="shared" si="34"/>
        <v>5.434782608695652</v>
      </c>
      <c r="S106" s="34">
        <f t="shared" si="20"/>
        <v>1.0869565217391304</v>
      </c>
      <c r="T106" s="34">
        <f t="shared" si="21"/>
        <v>66.30434782608695</v>
      </c>
      <c r="U106" s="34">
        <f t="shared" si="22"/>
        <v>23.91304347826087</v>
      </c>
      <c r="V106" s="34">
        <f t="shared" si="23"/>
        <v>1.0869565217391304</v>
      </c>
      <c r="W106" s="34" t="str">
        <f t="shared" si="24"/>
        <v>- </v>
      </c>
      <c r="X106" s="34" t="str">
        <f t="shared" si="25"/>
        <v>- </v>
      </c>
      <c r="Y106" s="34" t="str">
        <f t="shared" si="26"/>
        <v>- </v>
      </c>
      <c r="Z106" s="34" t="str">
        <f t="shared" si="27"/>
        <v>- </v>
      </c>
      <c r="AA106" s="34" t="str">
        <f t="shared" si="28"/>
        <v>- </v>
      </c>
      <c r="AB106" s="34" t="str">
        <f t="shared" si="29"/>
        <v>- </v>
      </c>
      <c r="AC106" s="34" t="str">
        <f t="shared" si="30"/>
        <v>- </v>
      </c>
      <c r="AD106" s="35">
        <f t="shared" si="31"/>
        <v>2.1739130434782608</v>
      </c>
    </row>
    <row r="107" spans="1:30" s="2" customFormat="1" ht="15.75" customHeight="1">
      <c r="A107" s="17" t="s">
        <v>13</v>
      </c>
      <c r="B107" s="12">
        <v>351</v>
      </c>
      <c r="C107" s="12">
        <v>197</v>
      </c>
      <c r="D107" s="12">
        <v>2</v>
      </c>
      <c r="E107" s="12">
        <v>9</v>
      </c>
      <c r="F107" s="12">
        <v>115</v>
      </c>
      <c r="G107" s="12">
        <v>67</v>
      </c>
      <c r="H107" s="12">
        <v>0</v>
      </c>
      <c r="I107" s="12">
        <v>0</v>
      </c>
      <c r="J107" s="52">
        <v>4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3">
        <v>0</v>
      </c>
      <c r="Q107" s="33">
        <f t="shared" si="34"/>
        <v>56.12535612535613</v>
      </c>
      <c r="R107" s="34">
        <f t="shared" si="34"/>
        <v>1.015228426395939</v>
      </c>
      <c r="S107" s="34">
        <f t="shared" si="20"/>
        <v>4.568527918781726</v>
      </c>
      <c r="T107" s="34">
        <f t="shared" si="21"/>
        <v>58.37563451776649</v>
      </c>
      <c r="U107" s="34">
        <f t="shared" si="22"/>
        <v>34.01015228426396</v>
      </c>
      <c r="V107" s="34" t="str">
        <f t="shared" si="23"/>
        <v>- </v>
      </c>
      <c r="W107" s="34" t="str">
        <f t="shared" si="24"/>
        <v>- </v>
      </c>
      <c r="X107" s="34">
        <f t="shared" si="25"/>
        <v>2.030456852791878</v>
      </c>
      <c r="Y107" s="34" t="str">
        <f t="shared" si="26"/>
        <v>- </v>
      </c>
      <c r="Z107" s="34" t="str">
        <f t="shared" si="27"/>
        <v>- </v>
      </c>
      <c r="AA107" s="34" t="str">
        <f t="shared" si="28"/>
        <v>- </v>
      </c>
      <c r="AB107" s="34" t="str">
        <f t="shared" si="29"/>
        <v>- </v>
      </c>
      <c r="AC107" s="34" t="str">
        <f t="shared" si="30"/>
        <v>- </v>
      </c>
      <c r="AD107" s="35" t="str">
        <f t="shared" si="31"/>
        <v>- </v>
      </c>
    </row>
    <row r="108" spans="1:30" s="2" customFormat="1" ht="15.75" customHeight="1">
      <c r="A108" s="17" t="s">
        <v>14</v>
      </c>
      <c r="B108" s="12">
        <v>311</v>
      </c>
      <c r="C108" s="12">
        <v>162</v>
      </c>
      <c r="D108" s="12">
        <v>1</v>
      </c>
      <c r="E108" s="12">
        <v>2</v>
      </c>
      <c r="F108" s="12">
        <v>94</v>
      </c>
      <c r="G108" s="12">
        <v>43</v>
      </c>
      <c r="H108" s="12">
        <v>10</v>
      </c>
      <c r="I108" s="12">
        <v>2</v>
      </c>
      <c r="J108" s="52">
        <v>10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3">
        <v>0</v>
      </c>
      <c r="Q108" s="33">
        <f t="shared" si="34"/>
        <v>52.09003215434084</v>
      </c>
      <c r="R108" s="34">
        <f t="shared" si="34"/>
        <v>0.6172839506172839</v>
      </c>
      <c r="S108" s="34">
        <f t="shared" si="20"/>
        <v>1.2345679012345678</v>
      </c>
      <c r="T108" s="34">
        <f t="shared" si="21"/>
        <v>58.0246913580247</v>
      </c>
      <c r="U108" s="34">
        <f t="shared" si="22"/>
        <v>26.543209876543212</v>
      </c>
      <c r="V108" s="34">
        <f t="shared" si="23"/>
        <v>6.172839506172839</v>
      </c>
      <c r="W108" s="34">
        <f t="shared" si="24"/>
        <v>1.2345679012345678</v>
      </c>
      <c r="X108" s="34">
        <f t="shared" si="25"/>
        <v>6.172839506172839</v>
      </c>
      <c r="Y108" s="34" t="str">
        <f t="shared" si="26"/>
        <v>- </v>
      </c>
      <c r="Z108" s="34" t="str">
        <f t="shared" si="27"/>
        <v>- </v>
      </c>
      <c r="AA108" s="34" t="str">
        <f t="shared" si="28"/>
        <v>- </v>
      </c>
      <c r="AB108" s="34" t="str">
        <f t="shared" si="29"/>
        <v>- </v>
      </c>
      <c r="AC108" s="34" t="str">
        <f t="shared" si="30"/>
        <v>- </v>
      </c>
      <c r="AD108" s="35" t="str">
        <f t="shared" si="31"/>
        <v>- </v>
      </c>
    </row>
    <row r="109" spans="1:30" s="2" customFormat="1" ht="15.75" customHeight="1">
      <c r="A109" s="17" t="s">
        <v>15</v>
      </c>
      <c r="B109" s="12">
        <v>381</v>
      </c>
      <c r="C109" s="12">
        <v>262</v>
      </c>
      <c r="D109" s="12">
        <v>8</v>
      </c>
      <c r="E109" s="12">
        <v>3</v>
      </c>
      <c r="F109" s="12">
        <v>165</v>
      </c>
      <c r="G109" s="12">
        <v>74</v>
      </c>
      <c r="H109" s="12">
        <v>7</v>
      </c>
      <c r="I109" s="12">
        <v>0</v>
      </c>
      <c r="J109" s="52">
        <v>0</v>
      </c>
      <c r="K109" s="12">
        <v>0</v>
      </c>
      <c r="L109" s="12">
        <v>0</v>
      </c>
      <c r="M109" s="12">
        <v>0</v>
      </c>
      <c r="N109" s="12">
        <v>4</v>
      </c>
      <c r="O109" s="12">
        <v>0</v>
      </c>
      <c r="P109" s="13">
        <v>1</v>
      </c>
      <c r="Q109" s="33">
        <f t="shared" si="34"/>
        <v>68.76640419947506</v>
      </c>
      <c r="R109" s="34">
        <f t="shared" si="34"/>
        <v>3.0534351145038165</v>
      </c>
      <c r="S109" s="34">
        <f t="shared" si="20"/>
        <v>1.1450381679389312</v>
      </c>
      <c r="T109" s="34">
        <f t="shared" si="21"/>
        <v>62.97709923664122</v>
      </c>
      <c r="U109" s="34">
        <f t="shared" si="22"/>
        <v>28.24427480916031</v>
      </c>
      <c r="V109" s="34">
        <f t="shared" si="23"/>
        <v>2.6717557251908395</v>
      </c>
      <c r="W109" s="34" t="str">
        <f t="shared" si="24"/>
        <v>- </v>
      </c>
      <c r="X109" s="34" t="str">
        <f t="shared" si="25"/>
        <v>- </v>
      </c>
      <c r="Y109" s="34" t="str">
        <f t="shared" si="26"/>
        <v>- </v>
      </c>
      <c r="Z109" s="34" t="str">
        <f t="shared" si="27"/>
        <v>- </v>
      </c>
      <c r="AA109" s="34" t="str">
        <f t="shared" si="28"/>
        <v>- </v>
      </c>
      <c r="AB109" s="34">
        <f t="shared" si="29"/>
        <v>1.5267175572519083</v>
      </c>
      <c r="AC109" s="34" t="str">
        <f t="shared" si="30"/>
        <v>- </v>
      </c>
      <c r="AD109" s="35">
        <f t="shared" si="31"/>
        <v>0.38167938931297707</v>
      </c>
    </row>
    <row r="110" spans="1:30" s="2" customFormat="1" ht="15.75" customHeight="1">
      <c r="A110" s="17" t="s">
        <v>16</v>
      </c>
      <c r="B110" s="12">
        <v>37</v>
      </c>
      <c r="C110" s="12">
        <v>25</v>
      </c>
      <c r="D110" s="12">
        <v>6</v>
      </c>
      <c r="E110" s="12">
        <v>0</v>
      </c>
      <c r="F110" s="12">
        <v>8</v>
      </c>
      <c r="G110" s="12">
        <v>11</v>
      </c>
      <c r="H110" s="12">
        <v>0</v>
      </c>
      <c r="I110" s="12">
        <v>0</v>
      </c>
      <c r="J110" s="5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3">
        <v>0</v>
      </c>
      <c r="Q110" s="33">
        <f t="shared" si="34"/>
        <v>67.56756756756756</v>
      </c>
      <c r="R110" s="34">
        <f t="shared" si="34"/>
        <v>24</v>
      </c>
      <c r="S110" s="34" t="str">
        <f t="shared" si="20"/>
        <v>- </v>
      </c>
      <c r="T110" s="34">
        <f t="shared" si="21"/>
        <v>32</v>
      </c>
      <c r="U110" s="34">
        <f t="shared" si="22"/>
        <v>44</v>
      </c>
      <c r="V110" s="34" t="str">
        <f t="shared" si="23"/>
        <v>- </v>
      </c>
      <c r="W110" s="34" t="str">
        <f t="shared" si="24"/>
        <v>- </v>
      </c>
      <c r="X110" s="34" t="str">
        <f t="shared" si="25"/>
        <v>- </v>
      </c>
      <c r="Y110" s="34" t="str">
        <f t="shared" si="26"/>
        <v>- </v>
      </c>
      <c r="Z110" s="34" t="str">
        <f t="shared" si="27"/>
        <v>- </v>
      </c>
      <c r="AA110" s="34" t="str">
        <f t="shared" si="28"/>
        <v>- </v>
      </c>
      <c r="AB110" s="34" t="str">
        <f t="shared" si="29"/>
        <v>- </v>
      </c>
      <c r="AC110" s="34" t="str">
        <f t="shared" si="30"/>
        <v>- </v>
      </c>
      <c r="AD110" s="35" t="str">
        <f t="shared" si="31"/>
        <v>- </v>
      </c>
    </row>
    <row r="111" spans="1:30" s="2" customFormat="1" ht="15.75" customHeight="1">
      <c r="A111" s="17" t="s">
        <v>17</v>
      </c>
      <c r="B111" s="12">
        <v>0</v>
      </c>
      <c r="C111" s="12">
        <v>0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5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3">
        <v>0</v>
      </c>
      <c r="Q111" s="33" t="str">
        <f t="shared" si="34"/>
        <v>- </v>
      </c>
      <c r="R111" s="34" t="str">
        <f t="shared" si="34"/>
        <v>- </v>
      </c>
      <c r="S111" s="34" t="str">
        <f t="shared" si="20"/>
        <v>- </v>
      </c>
      <c r="T111" s="34" t="str">
        <f t="shared" si="21"/>
        <v>- </v>
      </c>
      <c r="U111" s="34" t="str">
        <f t="shared" si="22"/>
        <v>- </v>
      </c>
      <c r="V111" s="34" t="str">
        <f t="shared" si="23"/>
        <v>- </v>
      </c>
      <c r="W111" s="34" t="str">
        <f t="shared" si="24"/>
        <v>- </v>
      </c>
      <c r="X111" s="34" t="str">
        <f t="shared" si="25"/>
        <v>- </v>
      </c>
      <c r="Y111" s="34" t="str">
        <f t="shared" si="26"/>
        <v>- </v>
      </c>
      <c r="Z111" s="34" t="str">
        <f t="shared" si="27"/>
        <v>- </v>
      </c>
      <c r="AA111" s="34" t="str">
        <f t="shared" si="28"/>
        <v>- </v>
      </c>
      <c r="AB111" s="34" t="str">
        <f t="shared" si="29"/>
        <v>- </v>
      </c>
      <c r="AC111" s="34" t="str">
        <f t="shared" si="30"/>
        <v>- </v>
      </c>
      <c r="AD111" s="35" t="str">
        <f t="shared" si="31"/>
        <v>- </v>
      </c>
    </row>
    <row r="112" spans="1:30" s="2" customFormat="1" ht="15.75" customHeight="1">
      <c r="A112" s="17" t="s">
        <v>20</v>
      </c>
      <c r="B112" s="12">
        <v>0</v>
      </c>
      <c r="C112" s="12">
        <v>0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5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3">
        <v>0</v>
      </c>
      <c r="Q112" s="33" t="str">
        <f t="shared" si="34"/>
        <v>- </v>
      </c>
      <c r="R112" s="34" t="str">
        <f t="shared" si="34"/>
        <v>- </v>
      </c>
      <c r="S112" s="34" t="str">
        <f t="shared" si="20"/>
        <v>- </v>
      </c>
      <c r="T112" s="34" t="str">
        <f t="shared" si="21"/>
        <v>- </v>
      </c>
      <c r="U112" s="34" t="str">
        <f t="shared" si="22"/>
        <v>- </v>
      </c>
      <c r="V112" s="34" t="str">
        <f t="shared" si="23"/>
        <v>- </v>
      </c>
      <c r="W112" s="34" t="str">
        <f t="shared" si="24"/>
        <v>- </v>
      </c>
      <c r="X112" s="34" t="str">
        <f t="shared" si="25"/>
        <v>- </v>
      </c>
      <c r="Y112" s="34" t="str">
        <f t="shared" si="26"/>
        <v>- </v>
      </c>
      <c r="Z112" s="34" t="str">
        <f t="shared" si="27"/>
        <v>- </v>
      </c>
      <c r="AA112" s="34" t="str">
        <f t="shared" si="28"/>
        <v>- </v>
      </c>
      <c r="AB112" s="34" t="str">
        <f t="shared" si="29"/>
        <v>- </v>
      </c>
      <c r="AC112" s="34" t="str">
        <f t="shared" si="30"/>
        <v>- </v>
      </c>
      <c r="AD112" s="35" t="str">
        <f t="shared" si="31"/>
        <v>- </v>
      </c>
    </row>
    <row r="113" spans="1:30" s="4" customFormat="1" ht="15.75" customHeight="1">
      <c r="A113" s="44" t="s">
        <v>0</v>
      </c>
      <c r="B113" s="14">
        <f>B114+B115+B133+B152</f>
        <v>44995</v>
      </c>
      <c r="C113" s="14">
        <f aca="true" t="shared" si="36" ref="C113:P113">C114+C115+C133+C152</f>
        <v>42532</v>
      </c>
      <c r="D113" s="14">
        <f t="shared" si="36"/>
        <v>17290</v>
      </c>
      <c r="E113" s="14">
        <f t="shared" si="36"/>
        <v>281</v>
      </c>
      <c r="F113" s="14">
        <f t="shared" si="36"/>
        <v>23772</v>
      </c>
      <c r="G113" s="14">
        <f t="shared" si="36"/>
        <v>467</v>
      </c>
      <c r="H113" s="14">
        <f t="shared" si="36"/>
        <v>27</v>
      </c>
      <c r="I113" s="14">
        <f t="shared" si="36"/>
        <v>13</v>
      </c>
      <c r="J113" s="53">
        <f t="shared" si="36"/>
        <v>1</v>
      </c>
      <c r="K113" s="14">
        <f t="shared" si="36"/>
        <v>8</v>
      </c>
      <c r="L113" s="14">
        <f t="shared" si="36"/>
        <v>46</v>
      </c>
      <c r="M113" s="14">
        <f t="shared" si="36"/>
        <v>118</v>
      </c>
      <c r="N113" s="14">
        <f t="shared" si="36"/>
        <v>377</v>
      </c>
      <c r="O113" s="14">
        <f t="shared" si="36"/>
        <v>126</v>
      </c>
      <c r="P113" s="15">
        <f t="shared" si="36"/>
        <v>6</v>
      </c>
      <c r="Q113" s="27">
        <f t="shared" si="34"/>
        <v>94.52605845093899</v>
      </c>
      <c r="R113" s="28">
        <f t="shared" si="34"/>
        <v>40.65174456879526</v>
      </c>
      <c r="S113" s="28">
        <f t="shared" si="20"/>
        <v>0.6606790181510392</v>
      </c>
      <c r="T113" s="28">
        <f t="shared" si="21"/>
        <v>55.89203423304806</v>
      </c>
      <c r="U113" s="28">
        <f t="shared" si="22"/>
        <v>1.097996802407599</v>
      </c>
      <c r="V113" s="28">
        <f t="shared" si="23"/>
        <v>0.06348161384369416</v>
      </c>
      <c r="W113" s="28">
        <f t="shared" si="24"/>
        <v>0.030565221480297187</v>
      </c>
      <c r="X113" s="28">
        <f t="shared" si="25"/>
        <v>0.0023511708830997835</v>
      </c>
      <c r="Y113" s="28">
        <f t="shared" si="26"/>
        <v>0.018809367064798268</v>
      </c>
      <c r="Z113" s="28">
        <f t="shared" si="27"/>
        <v>0.10815386062259005</v>
      </c>
      <c r="AA113" s="28">
        <f t="shared" si="28"/>
        <v>0.2774381642057745</v>
      </c>
      <c r="AB113" s="28">
        <f t="shared" si="29"/>
        <v>0.8863914229286184</v>
      </c>
      <c r="AC113" s="28">
        <f t="shared" si="30"/>
        <v>0.29624753127057274</v>
      </c>
      <c r="AD113" s="29">
        <f t="shared" si="31"/>
        <v>0.014107025298598704</v>
      </c>
    </row>
    <row r="114" spans="1:30" s="2" customFormat="1" ht="15.75" customHeight="1">
      <c r="A114" s="55" t="s">
        <v>2</v>
      </c>
      <c r="B114" s="10">
        <v>32270</v>
      </c>
      <c r="C114" s="10">
        <v>30722</v>
      </c>
      <c r="D114" s="10">
        <v>13440</v>
      </c>
      <c r="E114" s="10">
        <v>79</v>
      </c>
      <c r="F114" s="10">
        <v>16474</v>
      </c>
      <c r="G114" s="10">
        <v>113</v>
      </c>
      <c r="H114" s="10">
        <v>6</v>
      </c>
      <c r="I114" s="10">
        <v>0</v>
      </c>
      <c r="J114" s="51">
        <v>1</v>
      </c>
      <c r="K114" s="10">
        <v>5</v>
      </c>
      <c r="L114" s="10">
        <v>46</v>
      </c>
      <c r="M114" s="10">
        <v>112</v>
      </c>
      <c r="N114" s="10">
        <v>324</v>
      </c>
      <c r="O114" s="10">
        <v>118</v>
      </c>
      <c r="P114" s="11">
        <v>4</v>
      </c>
      <c r="Q114" s="30">
        <f t="shared" si="34"/>
        <v>95.20297489928726</v>
      </c>
      <c r="R114" s="31">
        <f t="shared" si="34"/>
        <v>43.74715187813293</v>
      </c>
      <c r="S114" s="31">
        <f t="shared" si="20"/>
        <v>0.25714471714081116</v>
      </c>
      <c r="T114" s="31">
        <f t="shared" si="21"/>
        <v>53.62281101490788</v>
      </c>
      <c r="U114" s="31">
        <f t="shared" si="22"/>
        <v>0.36781459540394507</v>
      </c>
      <c r="V114" s="31">
        <f t="shared" si="23"/>
        <v>0.019529978517023632</v>
      </c>
      <c r="W114" s="31" t="str">
        <f t="shared" si="24"/>
        <v>- </v>
      </c>
      <c r="X114" s="31">
        <f t="shared" si="25"/>
        <v>0.0032549964195039385</v>
      </c>
      <c r="Y114" s="31">
        <f t="shared" si="26"/>
        <v>0.016274982097519694</v>
      </c>
      <c r="Z114" s="31">
        <f t="shared" si="27"/>
        <v>0.14972983529718117</v>
      </c>
      <c r="AA114" s="31">
        <f t="shared" si="28"/>
        <v>0.3645595989844411</v>
      </c>
      <c r="AB114" s="31">
        <f t="shared" si="29"/>
        <v>1.054618839919276</v>
      </c>
      <c r="AC114" s="31">
        <f t="shared" si="30"/>
        <v>0.3840895775014648</v>
      </c>
      <c r="AD114" s="32">
        <f t="shared" si="31"/>
        <v>0.013019985678015754</v>
      </c>
    </row>
    <row r="115" spans="1:30" s="2" customFormat="1" ht="15.75" customHeight="1">
      <c r="A115" s="55" t="s">
        <v>3</v>
      </c>
      <c r="B115" s="10">
        <f>SUM(B116:B132)</f>
        <v>8327</v>
      </c>
      <c r="C115" s="10">
        <f aca="true" t="shared" si="37" ref="C115:P115">SUM(C116:C132)</f>
        <v>7892</v>
      </c>
      <c r="D115" s="10">
        <f t="shared" si="37"/>
        <v>2884</v>
      </c>
      <c r="E115" s="10">
        <f t="shared" si="37"/>
        <v>154</v>
      </c>
      <c r="F115" s="10">
        <f t="shared" si="37"/>
        <v>4524</v>
      </c>
      <c r="G115" s="10">
        <f t="shared" si="37"/>
        <v>263</v>
      </c>
      <c r="H115" s="10">
        <f t="shared" si="37"/>
        <v>18</v>
      </c>
      <c r="I115" s="10">
        <f t="shared" si="37"/>
        <v>12</v>
      </c>
      <c r="J115" s="51">
        <f t="shared" si="37"/>
        <v>0</v>
      </c>
      <c r="K115" s="10">
        <f t="shared" si="37"/>
        <v>2</v>
      </c>
      <c r="L115" s="10">
        <f t="shared" si="37"/>
        <v>0</v>
      </c>
      <c r="M115" s="10">
        <f t="shared" si="37"/>
        <v>1</v>
      </c>
      <c r="N115" s="10">
        <f t="shared" si="37"/>
        <v>28</v>
      </c>
      <c r="O115" s="10">
        <f t="shared" si="37"/>
        <v>5</v>
      </c>
      <c r="P115" s="11">
        <f t="shared" si="37"/>
        <v>1</v>
      </c>
      <c r="Q115" s="30">
        <f t="shared" si="34"/>
        <v>94.77602978263481</v>
      </c>
      <c r="R115" s="31">
        <f t="shared" si="34"/>
        <v>36.5433350228079</v>
      </c>
      <c r="S115" s="31">
        <f t="shared" si="20"/>
        <v>1.9513431322858592</v>
      </c>
      <c r="T115" s="31">
        <f t="shared" si="21"/>
        <v>57.32387227572225</v>
      </c>
      <c r="U115" s="31">
        <f t="shared" si="22"/>
        <v>3.3324885960466295</v>
      </c>
      <c r="V115" s="31">
        <f t="shared" si="23"/>
        <v>0.2280790674100355</v>
      </c>
      <c r="W115" s="31">
        <f t="shared" si="24"/>
        <v>0.15205271160669032</v>
      </c>
      <c r="X115" s="31" t="str">
        <f t="shared" si="25"/>
        <v>- </v>
      </c>
      <c r="Y115" s="31">
        <f t="shared" si="26"/>
        <v>0.025342118601115054</v>
      </c>
      <c r="Z115" s="31" t="str">
        <f t="shared" si="27"/>
        <v>- </v>
      </c>
      <c r="AA115" s="31">
        <f t="shared" si="28"/>
        <v>0.012671059300557527</v>
      </c>
      <c r="AB115" s="31">
        <f t="shared" si="29"/>
        <v>0.3547896604156108</v>
      </c>
      <c r="AC115" s="31">
        <f t="shared" si="30"/>
        <v>0.06335529650278764</v>
      </c>
      <c r="AD115" s="32">
        <f t="shared" si="31"/>
        <v>0.012671059300557527</v>
      </c>
    </row>
    <row r="116" spans="1:30" s="2" customFormat="1" ht="15.75" customHeight="1">
      <c r="A116" s="16" t="s">
        <v>4</v>
      </c>
      <c r="B116" s="12">
        <v>1087</v>
      </c>
      <c r="C116" s="12">
        <v>1054</v>
      </c>
      <c r="D116" s="12">
        <v>365</v>
      </c>
      <c r="E116" s="12">
        <v>20</v>
      </c>
      <c r="F116" s="12">
        <v>624</v>
      </c>
      <c r="G116" s="12">
        <v>30</v>
      </c>
      <c r="H116" s="12">
        <v>6</v>
      </c>
      <c r="I116" s="12">
        <v>4</v>
      </c>
      <c r="J116" s="52">
        <v>0</v>
      </c>
      <c r="K116" s="12">
        <v>2</v>
      </c>
      <c r="L116" s="12">
        <v>0</v>
      </c>
      <c r="M116" s="12">
        <v>0</v>
      </c>
      <c r="N116" s="12">
        <v>3</v>
      </c>
      <c r="O116" s="12">
        <v>0</v>
      </c>
      <c r="P116" s="13">
        <v>0</v>
      </c>
      <c r="Q116" s="33">
        <f t="shared" si="34"/>
        <v>96.96412143514259</v>
      </c>
      <c r="R116" s="34">
        <f t="shared" si="34"/>
        <v>34.629981024667934</v>
      </c>
      <c r="S116" s="34">
        <f t="shared" si="20"/>
        <v>1.8975332068311195</v>
      </c>
      <c r="T116" s="34">
        <f t="shared" si="21"/>
        <v>59.20303605313093</v>
      </c>
      <c r="U116" s="34">
        <f t="shared" si="22"/>
        <v>2.846299810246679</v>
      </c>
      <c r="V116" s="34">
        <f t="shared" si="23"/>
        <v>0.5692599620493358</v>
      </c>
      <c r="W116" s="34">
        <f t="shared" si="24"/>
        <v>0.3795066413662239</v>
      </c>
      <c r="X116" s="34" t="str">
        <f t="shared" si="25"/>
        <v>- </v>
      </c>
      <c r="Y116" s="34">
        <f t="shared" si="26"/>
        <v>0.18975332068311196</v>
      </c>
      <c r="Z116" s="34" t="str">
        <f t="shared" si="27"/>
        <v>- </v>
      </c>
      <c r="AA116" s="34" t="str">
        <f t="shared" si="28"/>
        <v>- </v>
      </c>
      <c r="AB116" s="34">
        <f t="shared" si="29"/>
        <v>0.2846299810246679</v>
      </c>
      <c r="AC116" s="34" t="str">
        <f t="shared" si="30"/>
        <v>- </v>
      </c>
      <c r="AD116" s="35" t="str">
        <f t="shared" si="31"/>
        <v>- </v>
      </c>
    </row>
    <row r="117" spans="1:30" s="2" customFormat="1" ht="15.75" customHeight="1">
      <c r="A117" s="17" t="s">
        <v>5</v>
      </c>
      <c r="B117" s="12">
        <v>450</v>
      </c>
      <c r="C117" s="12">
        <v>432</v>
      </c>
      <c r="D117" s="12">
        <v>192</v>
      </c>
      <c r="E117" s="12">
        <v>7</v>
      </c>
      <c r="F117" s="12">
        <v>197</v>
      </c>
      <c r="G117" s="12">
        <v>28</v>
      </c>
      <c r="H117" s="12">
        <v>2</v>
      </c>
      <c r="I117" s="12">
        <v>0</v>
      </c>
      <c r="J117" s="52">
        <v>0</v>
      </c>
      <c r="K117" s="12">
        <v>0</v>
      </c>
      <c r="L117" s="12">
        <v>0</v>
      </c>
      <c r="M117" s="12">
        <v>0</v>
      </c>
      <c r="N117" s="12">
        <v>6</v>
      </c>
      <c r="O117" s="12">
        <v>0</v>
      </c>
      <c r="P117" s="13">
        <v>0</v>
      </c>
      <c r="Q117" s="33">
        <f t="shared" si="34"/>
        <v>96</v>
      </c>
      <c r="R117" s="34">
        <f t="shared" si="34"/>
        <v>44.44444444444444</v>
      </c>
      <c r="S117" s="34">
        <f t="shared" si="20"/>
        <v>1.6203703703703702</v>
      </c>
      <c r="T117" s="34">
        <f t="shared" si="21"/>
        <v>45.601851851851855</v>
      </c>
      <c r="U117" s="34">
        <f t="shared" si="22"/>
        <v>6.481481481481481</v>
      </c>
      <c r="V117" s="34">
        <f t="shared" si="23"/>
        <v>0.4629629629629629</v>
      </c>
      <c r="W117" s="34" t="str">
        <f t="shared" si="24"/>
        <v>- </v>
      </c>
      <c r="X117" s="34" t="str">
        <f t="shared" si="25"/>
        <v>- </v>
      </c>
      <c r="Y117" s="34" t="str">
        <f t="shared" si="26"/>
        <v>- </v>
      </c>
      <c r="Z117" s="34" t="str">
        <f t="shared" si="27"/>
        <v>- </v>
      </c>
      <c r="AA117" s="34" t="str">
        <f t="shared" si="28"/>
        <v>- </v>
      </c>
      <c r="AB117" s="34">
        <f t="shared" si="29"/>
        <v>1.3888888888888888</v>
      </c>
      <c r="AC117" s="34" t="str">
        <f t="shared" si="30"/>
        <v>- </v>
      </c>
      <c r="AD117" s="35" t="str">
        <f t="shared" si="31"/>
        <v>- </v>
      </c>
    </row>
    <row r="118" spans="1:30" s="2" customFormat="1" ht="15.75" customHeight="1">
      <c r="A118" s="17" t="s">
        <v>6</v>
      </c>
      <c r="B118" s="12">
        <v>2495</v>
      </c>
      <c r="C118" s="12">
        <v>2388</v>
      </c>
      <c r="D118" s="12">
        <v>926</v>
      </c>
      <c r="E118" s="12">
        <v>24</v>
      </c>
      <c r="F118" s="12">
        <v>1373</v>
      </c>
      <c r="G118" s="12">
        <v>42</v>
      </c>
      <c r="H118" s="12">
        <v>4</v>
      </c>
      <c r="I118" s="12">
        <v>1</v>
      </c>
      <c r="J118" s="52">
        <v>0</v>
      </c>
      <c r="K118" s="12">
        <v>0</v>
      </c>
      <c r="L118" s="12">
        <v>0</v>
      </c>
      <c r="M118" s="12">
        <v>1</v>
      </c>
      <c r="N118" s="12">
        <v>16</v>
      </c>
      <c r="O118" s="12">
        <v>1</v>
      </c>
      <c r="P118" s="13">
        <v>0</v>
      </c>
      <c r="Q118" s="33">
        <f t="shared" si="34"/>
        <v>95.71142284569139</v>
      </c>
      <c r="R118" s="34">
        <f t="shared" si="34"/>
        <v>38.77721943048576</v>
      </c>
      <c r="S118" s="34">
        <f t="shared" si="20"/>
        <v>1.0050251256281406</v>
      </c>
      <c r="T118" s="34">
        <f t="shared" si="21"/>
        <v>57.49581239530988</v>
      </c>
      <c r="U118" s="34">
        <f t="shared" si="22"/>
        <v>1.7587939698492463</v>
      </c>
      <c r="V118" s="34">
        <f t="shared" si="23"/>
        <v>0.16750418760469013</v>
      </c>
      <c r="W118" s="34">
        <f t="shared" si="24"/>
        <v>0.04187604690117253</v>
      </c>
      <c r="X118" s="34" t="str">
        <f t="shared" si="25"/>
        <v>- </v>
      </c>
      <c r="Y118" s="34" t="str">
        <f t="shared" si="26"/>
        <v>- </v>
      </c>
      <c r="Z118" s="34" t="str">
        <f t="shared" si="27"/>
        <v>- </v>
      </c>
      <c r="AA118" s="34">
        <f t="shared" si="28"/>
        <v>0.04187604690117253</v>
      </c>
      <c r="AB118" s="34">
        <f t="shared" si="29"/>
        <v>0.6700167504187605</v>
      </c>
      <c r="AC118" s="34">
        <f t="shared" si="30"/>
        <v>0.04187604690117253</v>
      </c>
      <c r="AD118" s="35" t="str">
        <f t="shared" si="31"/>
        <v>- </v>
      </c>
    </row>
    <row r="119" spans="1:30" s="2" customFormat="1" ht="15.75" customHeight="1">
      <c r="A119" s="17" t="s">
        <v>7</v>
      </c>
      <c r="B119" s="12">
        <v>187</v>
      </c>
      <c r="C119" s="12">
        <v>182</v>
      </c>
      <c r="D119" s="12">
        <v>117</v>
      </c>
      <c r="E119" s="12">
        <v>1</v>
      </c>
      <c r="F119" s="12">
        <v>62</v>
      </c>
      <c r="G119" s="12">
        <v>0</v>
      </c>
      <c r="H119" s="12">
        <v>2</v>
      </c>
      <c r="I119" s="12">
        <v>0</v>
      </c>
      <c r="J119" s="5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3">
        <v>0</v>
      </c>
      <c r="Q119" s="33">
        <f t="shared" si="34"/>
        <v>97.32620320855615</v>
      </c>
      <c r="R119" s="34">
        <f t="shared" si="34"/>
        <v>64.28571428571429</v>
      </c>
      <c r="S119" s="34">
        <f t="shared" si="20"/>
        <v>0.5494505494505495</v>
      </c>
      <c r="T119" s="34">
        <f t="shared" si="21"/>
        <v>34.065934065934066</v>
      </c>
      <c r="U119" s="34" t="str">
        <f t="shared" si="22"/>
        <v>- </v>
      </c>
      <c r="V119" s="34">
        <f t="shared" si="23"/>
        <v>1.098901098901099</v>
      </c>
      <c r="W119" s="34" t="str">
        <f t="shared" si="24"/>
        <v>- </v>
      </c>
      <c r="X119" s="34" t="str">
        <f t="shared" si="25"/>
        <v>- </v>
      </c>
      <c r="Y119" s="34" t="str">
        <f t="shared" si="26"/>
        <v>- </v>
      </c>
      <c r="Z119" s="34" t="str">
        <f t="shared" si="27"/>
        <v>- </v>
      </c>
      <c r="AA119" s="34" t="str">
        <f t="shared" si="28"/>
        <v>- </v>
      </c>
      <c r="AB119" s="34" t="str">
        <f t="shared" si="29"/>
        <v>- </v>
      </c>
      <c r="AC119" s="34" t="str">
        <f t="shared" si="30"/>
        <v>- </v>
      </c>
      <c r="AD119" s="35" t="str">
        <f t="shared" si="31"/>
        <v>- </v>
      </c>
    </row>
    <row r="120" spans="1:30" s="2" customFormat="1" ht="15.75" customHeight="1">
      <c r="A120" s="17" t="s">
        <v>8</v>
      </c>
      <c r="B120" s="12">
        <v>400</v>
      </c>
      <c r="C120" s="12">
        <v>381</v>
      </c>
      <c r="D120" s="12">
        <v>201</v>
      </c>
      <c r="E120" s="12">
        <v>0</v>
      </c>
      <c r="F120" s="12">
        <v>173</v>
      </c>
      <c r="G120" s="12">
        <v>2</v>
      </c>
      <c r="H120" s="12">
        <v>3</v>
      </c>
      <c r="I120" s="12">
        <v>0</v>
      </c>
      <c r="J120" s="52">
        <v>0</v>
      </c>
      <c r="K120" s="12">
        <v>0</v>
      </c>
      <c r="L120" s="12">
        <v>0</v>
      </c>
      <c r="M120" s="12">
        <v>0</v>
      </c>
      <c r="N120" s="12">
        <v>2</v>
      </c>
      <c r="O120" s="12">
        <v>0</v>
      </c>
      <c r="P120" s="13">
        <v>0</v>
      </c>
      <c r="Q120" s="33">
        <f t="shared" si="34"/>
        <v>95.25</v>
      </c>
      <c r="R120" s="34">
        <f t="shared" si="34"/>
        <v>52.75590551181102</v>
      </c>
      <c r="S120" s="34" t="str">
        <f t="shared" si="20"/>
        <v>- </v>
      </c>
      <c r="T120" s="34">
        <f t="shared" si="21"/>
        <v>45.40682414698163</v>
      </c>
      <c r="U120" s="34">
        <f t="shared" si="22"/>
        <v>0.5249343832020997</v>
      </c>
      <c r="V120" s="34">
        <f t="shared" si="23"/>
        <v>0.7874015748031495</v>
      </c>
      <c r="W120" s="34" t="str">
        <f t="shared" si="24"/>
        <v>- </v>
      </c>
      <c r="X120" s="34" t="str">
        <f t="shared" si="25"/>
        <v>- </v>
      </c>
      <c r="Y120" s="34" t="str">
        <f t="shared" si="26"/>
        <v>- </v>
      </c>
      <c r="Z120" s="34" t="str">
        <f t="shared" si="27"/>
        <v>- </v>
      </c>
      <c r="AA120" s="34" t="str">
        <f t="shared" si="28"/>
        <v>- </v>
      </c>
      <c r="AB120" s="34">
        <f t="shared" si="29"/>
        <v>0.5249343832020997</v>
      </c>
      <c r="AC120" s="34" t="str">
        <f t="shared" si="30"/>
        <v>- </v>
      </c>
      <c r="AD120" s="35" t="str">
        <f t="shared" si="31"/>
        <v>- </v>
      </c>
    </row>
    <row r="121" spans="1:30" s="2" customFormat="1" ht="15.75" customHeight="1">
      <c r="A121" s="17" t="s">
        <v>9</v>
      </c>
      <c r="B121" s="12">
        <v>2002</v>
      </c>
      <c r="C121" s="12">
        <v>1943</v>
      </c>
      <c r="D121" s="12">
        <v>718</v>
      </c>
      <c r="E121" s="12">
        <v>77</v>
      </c>
      <c r="F121" s="12">
        <v>1057</v>
      </c>
      <c r="G121" s="12">
        <v>81</v>
      </c>
      <c r="H121" s="12">
        <v>0</v>
      </c>
      <c r="I121" s="12">
        <v>7</v>
      </c>
      <c r="J121" s="5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3</v>
      </c>
      <c r="P121" s="13">
        <v>0</v>
      </c>
      <c r="Q121" s="33">
        <f t="shared" si="34"/>
        <v>97.05294705294706</v>
      </c>
      <c r="R121" s="34">
        <f t="shared" si="34"/>
        <v>36.95316520844056</v>
      </c>
      <c r="S121" s="34">
        <f t="shared" si="20"/>
        <v>3.9629439011837366</v>
      </c>
      <c r="T121" s="34">
        <f t="shared" si="21"/>
        <v>54.40041173443129</v>
      </c>
      <c r="U121" s="34">
        <f t="shared" si="22"/>
        <v>4.1688111168296444</v>
      </c>
      <c r="V121" s="34" t="str">
        <f t="shared" si="23"/>
        <v>- </v>
      </c>
      <c r="W121" s="34">
        <f t="shared" si="24"/>
        <v>0.3602676273803397</v>
      </c>
      <c r="X121" s="34" t="str">
        <f t="shared" si="25"/>
        <v>- </v>
      </c>
      <c r="Y121" s="34" t="str">
        <f t="shared" si="26"/>
        <v>- </v>
      </c>
      <c r="Z121" s="34" t="str">
        <f t="shared" si="27"/>
        <v>- </v>
      </c>
      <c r="AA121" s="34" t="str">
        <f t="shared" si="28"/>
        <v>- </v>
      </c>
      <c r="AB121" s="34" t="str">
        <f t="shared" si="29"/>
        <v>- </v>
      </c>
      <c r="AC121" s="34">
        <f t="shared" si="30"/>
        <v>0.1544004117344313</v>
      </c>
      <c r="AD121" s="35" t="str">
        <f t="shared" si="31"/>
        <v>- </v>
      </c>
    </row>
    <row r="122" spans="1:30" s="2" customFormat="1" ht="15.75" customHeight="1">
      <c r="A122" s="17" t="s">
        <v>10</v>
      </c>
      <c r="B122" s="12">
        <v>109</v>
      </c>
      <c r="C122" s="12">
        <v>98</v>
      </c>
      <c r="D122" s="12">
        <v>28</v>
      </c>
      <c r="E122" s="12">
        <v>1</v>
      </c>
      <c r="F122" s="12">
        <v>58</v>
      </c>
      <c r="G122" s="12">
        <v>11</v>
      </c>
      <c r="H122" s="12">
        <v>0</v>
      </c>
      <c r="I122" s="12">
        <v>0</v>
      </c>
      <c r="J122" s="5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3">
        <v>0</v>
      </c>
      <c r="Q122" s="33">
        <f t="shared" si="34"/>
        <v>89.90825688073394</v>
      </c>
      <c r="R122" s="34">
        <f t="shared" si="34"/>
        <v>28.57142857142857</v>
      </c>
      <c r="S122" s="34">
        <f t="shared" si="20"/>
        <v>1.0204081632653061</v>
      </c>
      <c r="T122" s="34">
        <f t="shared" si="21"/>
        <v>59.183673469387756</v>
      </c>
      <c r="U122" s="34">
        <f t="shared" si="22"/>
        <v>11.224489795918368</v>
      </c>
      <c r="V122" s="34" t="str">
        <f t="shared" si="23"/>
        <v>- </v>
      </c>
      <c r="W122" s="34" t="str">
        <f t="shared" si="24"/>
        <v>- </v>
      </c>
      <c r="X122" s="34" t="str">
        <f t="shared" si="25"/>
        <v>- </v>
      </c>
      <c r="Y122" s="34" t="str">
        <f t="shared" si="26"/>
        <v>- </v>
      </c>
      <c r="Z122" s="34" t="str">
        <f t="shared" si="27"/>
        <v>- </v>
      </c>
      <c r="AA122" s="34" t="str">
        <f t="shared" si="28"/>
        <v>- </v>
      </c>
      <c r="AB122" s="34" t="str">
        <f t="shared" si="29"/>
        <v>- </v>
      </c>
      <c r="AC122" s="34" t="str">
        <f t="shared" si="30"/>
        <v>- </v>
      </c>
      <c r="AD122" s="35" t="str">
        <f t="shared" si="31"/>
        <v>- </v>
      </c>
    </row>
    <row r="123" spans="1:30" s="2" customFormat="1" ht="15.75" customHeight="1">
      <c r="A123" s="17" t="s">
        <v>11</v>
      </c>
      <c r="B123" s="12">
        <v>1037</v>
      </c>
      <c r="C123" s="12">
        <v>1006</v>
      </c>
      <c r="D123" s="12">
        <v>163</v>
      </c>
      <c r="E123" s="12">
        <v>24</v>
      </c>
      <c r="F123" s="12">
        <v>747</v>
      </c>
      <c r="G123" s="12">
        <v>69</v>
      </c>
      <c r="H123" s="12">
        <v>1</v>
      </c>
      <c r="I123" s="12">
        <v>0</v>
      </c>
      <c r="J123" s="52">
        <v>0</v>
      </c>
      <c r="K123" s="12">
        <v>0</v>
      </c>
      <c r="L123" s="12">
        <v>0</v>
      </c>
      <c r="M123" s="12">
        <v>0</v>
      </c>
      <c r="N123" s="12">
        <v>1</v>
      </c>
      <c r="O123" s="12">
        <v>0</v>
      </c>
      <c r="P123" s="13">
        <v>1</v>
      </c>
      <c r="Q123" s="33">
        <f t="shared" si="34"/>
        <v>97.0106075216972</v>
      </c>
      <c r="R123" s="34">
        <f t="shared" si="34"/>
        <v>16.202783300198806</v>
      </c>
      <c r="S123" s="34">
        <f t="shared" si="20"/>
        <v>2.3856858846918487</v>
      </c>
      <c r="T123" s="34">
        <f t="shared" si="21"/>
        <v>74.2544731610338</v>
      </c>
      <c r="U123" s="34">
        <f t="shared" si="22"/>
        <v>6.858846918489066</v>
      </c>
      <c r="V123" s="34">
        <f t="shared" si="23"/>
        <v>0.09940357852882703</v>
      </c>
      <c r="W123" s="34" t="str">
        <f t="shared" si="24"/>
        <v>- </v>
      </c>
      <c r="X123" s="34" t="str">
        <f t="shared" si="25"/>
        <v>- </v>
      </c>
      <c r="Y123" s="34" t="str">
        <f t="shared" si="26"/>
        <v>- </v>
      </c>
      <c r="Z123" s="34" t="str">
        <f t="shared" si="27"/>
        <v>- </v>
      </c>
      <c r="AA123" s="34" t="str">
        <f t="shared" si="28"/>
        <v>- </v>
      </c>
      <c r="AB123" s="34">
        <f t="shared" si="29"/>
        <v>0.09940357852882703</v>
      </c>
      <c r="AC123" s="34" t="str">
        <f t="shared" si="30"/>
        <v>- </v>
      </c>
      <c r="AD123" s="35">
        <f t="shared" si="31"/>
        <v>0.09940357852882703</v>
      </c>
    </row>
    <row r="124" spans="1:30" s="2" customFormat="1" ht="15.75" customHeight="1">
      <c r="A124" s="17" t="s">
        <v>12</v>
      </c>
      <c r="B124" s="12">
        <v>35</v>
      </c>
      <c r="C124" s="12">
        <v>35</v>
      </c>
      <c r="D124" s="12">
        <v>26</v>
      </c>
      <c r="E124" s="12">
        <v>0</v>
      </c>
      <c r="F124" s="12">
        <v>9</v>
      </c>
      <c r="G124" s="12">
        <v>0</v>
      </c>
      <c r="H124" s="12">
        <v>0</v>
      </c>
      <c r="I124" s="12">
        <v>0</v>
      </c>
      <c r="J124" s="5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P124" s="13">
        <v>0</v>
      </c>
      <c r="Q124" s="33">
        <f t="shared" si="34"/>
        <v>100</v>
      </c>
      <c r="R124" s="34">
        <f t="shared" si="34"/>
        <v>74.28571428571429</v>
      </c>
      <c r="S124" s="34" t="str">
        <f t="shared" si="20"/>
        <v>- </v>
      </c>
      <c r="T124" s="34">
        <f t="shared" si="21"/>
        <v>25.71428571428571</v>
      </c>
      <c r="U124" s="34" t="str">
        <f t="shared" si="22"/>
        <v>- </v>
      </c>
      <c r="V124" s="34" t="str">
        <f t="shared" si="23"/>
        <v>- </v>
      </c>
      <c r="W124" s="34" t="str">
        <f t="shared" si="24"/>
        <v>- </v>
      </c>
      <c r="X124" s="34" t="str">
        <f t="shared" si="25"/>
        <v>- </v>
      </c>
      <c r="Y124" s="34" t="str">
        <f t="shared" si="26"/>
        <v>- </v>
      </c>
      <c r="Z124" s="34" t="str">
        <f t="shared" si="27"/>
        <v>- </v>
      </c>
      <c r="AA124" s="34" t="str">
        <f t="shared" si="28"/>
        <v>- </v>
      </c>
      <c r="AB124" s="34" t="str">
        <f t="shared" si="29"/>
        <v>- </v>
      </c>
      <c r="AC124" s="34" t="str">
        <f t="shared" si="30"/>
        <v>- </v>
      </c>
      <c r="AD124" s="35" t="str">
        <f t="shared" si="31"/>
        <v>- </v>
      </c>
    </row>
    <row r="125" spans="1:30" s="2" customFormat="1" ht="15.75" customHeight="1">
      <c r="A125" s="17" t="s">
        <v>13</v>
      </c>
      <c r="B125" s="12">
        <v>82</v>
      </c>
      <c r="C125" s="12">
        <v>78</v>
      </c>
      <c r="D125" s="12">
        <v>37</v>
      </c>
      <c r="E125" s="12">
        <v>0</v>
      </c>
      <c r="F125" s="12">
        <v>41</v>
      </c>
      <c r="G125" s="12">
        <v>0</v>
      </c>
      <c r="H125" s="12">
        <v>0</v>
      </c>
      <c r="I125" s="12">
        <v>0</v>
      </c>
      <c r="J125" s="5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3">
        <v>0</v>
      </c>
      <c r="Q125" s="33">
        <f t="shared" si="34"/>
        <v>95.1219512195122</v>
      </c>
      <c r="R125" s="34">
        <f t="shared" si="34"/>
        <v>47.43589743589743</v>
      </c>
      <c r="S125" s="34" t="str">
        <f t="shared" si="20"/>
        <v>- </v>
      </c>
      <c r="T125" s="34">
        <f t="shared" si="21"/>
        <v>52.56410256410257</v>
      </c>
      <c r="U125" s="34" t="str">
        <f t="shared" si="22"/>
        <v>- </v>
      </c>
      <c r="V125" s="34" t="str">
        <f t="shared" si="23"/>
        <v>- </v>
      </c>
      <c r="W125" s="34" t="str">
        <f t="shared" si="24"/>
        <v>- </v>
      </c>
      <c r="X125" s="34" t="str">
        <f t="shared" si="25"/>
        <v>- </v>
      </c>
      <c r="Y125" s="34" t="str">
        <f t="shared" si="26"/>
        <v>- </v>
      </c>
      <c r="Z125" s="34" t="str">
        <f t="shared" si="27"/>
        <v>- </v>
      </c>
      <c r="AA125" s="34" t="str">
        <f t="shared" si="28"/>
        <v>- </v>
      </c>
      <c r="AB125" s="34" t="str">
        <f t="shared" si="29"/>
        <v>- </v>
      </c>
      <c r="AC125" s="34" t="str">
        <f t="shared" si="30"/>
        <v>- </v>
      </c>
      <c r="AD125" s="35" t="str">
        <f t="shared" si="31"/>
        <v>- </v>
      </c>
    </row>
    <row r="126" spans="1:30" s="2" customFormat="1" ht="15.75" customHeight="1">
      <c r="A126" s="17" t="s">
        <v>14</v>
      </c>
      <c r="B126" s="12">
        <v>150</v>
      </c>
      <c r="C126" s="12">
        <v>147</v>
      </c>
      <c r="D126" s="12">
        <v>31</v>
      </c>
      <c r="E126" s="12">
        <v>0</v>
      </c>
      <c r="F126" s="12">
        <v>115</v>
      </c>
      <c r="G126" s="12">
        <v>0</v>
      </c>
      <c r="H126" s="12">
        <v>0</v>
      </c>
      <c r="I126" s="12">
        <v>0</v>
      </c>
      <c r="J126" s="5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1</v>
      </c>
      <c r="P126" s="13">
        <v>0</v>
      </c>
      <c r="Q126" s="33">
        <f t="shared" si="34"/>
        <v>98</v>
      </c>
      <c r="R126" s="34">
        <f t="shared" si="34"/>
        <v>21.08843537414966</v>
      </c>
      <c r="S126" s="34" t="str">
        <f t="shared" si="20"/>
        <v>- </v>
      </c>
      <c r="T126" s="34">
        <f t="shared" si="21"/>
        <v>78.2312925170068</v>
      </c>
      <c r="U126" s="34" t="str">
        <f t="shared" si="22"/>
        <v>- </v>
      </c>
      <c r="V126" s="34" t="str">
        <f t="shared" si="23"/>
        <v>- </v>
      </c>
      <c r="W126" s="34" t="str">
        <f t="shared" si="24"/>
        <v>- </v>
      </c>
      <c r="X126" s="34" t="str">
        <f t="shared" si="25"/>
        <v>- </v>
      </c>
      <c r="Y126" s="34" t="str">
        <f t="shared" si="26"/>
        <v>- </v>
      </c>
      <c r="Z126" s="34" t="str">
        <f t="shared" si="27"/>
        <v>- </v>
      </c>
      <c r="AA126" s="34" t="str">
        <f t="shared" si="28"/>
        <v>- </v>
      </c>
      <c r="AB126" s="34" t="str">
        <f t="shared" si="29"/>
        <v>- </v>
      </c>
      <c r="AC126" s="34">
        <f t="shared" si="30"/>
        <v>0.6802721088435374</v>
      </c>
      <c r="AD126" s="35" t="str">
        <f t="shared" si="31"/>
        <v>- </v>
      </c>
    </row>
    <row r="127" spans="1:30" s="2" customFormat="1" ht="15.75" customHeight="1">
      <c r="A127" s="17" t="s">
        <v>15</v>
      </c>
      <c r="B127" s="12">
        <v>147</v>
      </c>
      <c r="C127" s="12">
        <v>145</v>
      </c>
      <c r="D127" s="12">
        <v>80</v>
      </c>
      <c r="E127" s="12">
        <v>0</v>
      </c>
      <c r="F127" s="12">
        <v>65</v>
      </c>
      <c r="G127" s="12">
        <v>0</v>
      </c>
      <c r="H127" s="12">
        <v>0</v>
      </c>
      <c r="I127" s="12">
        <v>0</v>
      </c>
      <c r="J127" s="5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3">
        <v>0</v>
      </c>
      <c r="Q127" s="33">
        <f t="shared" si="34"/>
        <v>98.63945578231292</v>
      </c>
      <c r="R127" s="34">
        <f t="shared" si="34"/>
        <v>55.172413793103445</v>
      </c>
      <c r="S127" s="34" t="str">
        <f t="shared" si="20"/>
        <v>- </v>
      </c>
      <c r="T127" s="34">
        <f t="shared" si="21"/>
        <v>44.827586206896555</v>
      </c>
      <c r="U127" s="34" t="str">
        <f t="shared" si="22"/>
        <v>- </v>
      </c>
      <c r="V127" s="34" t="str">
        <f t="shared" si="23"/>
        <v>- </v>
      </c>
      <c r="W127" s="34" t="str">
        <f t="shared" si="24"/>
        <v>- </v>
      </c>
      <c r="X127" s="34" t="str">
        <f t="shared" si="25"/>
        <v>- </v>
      </c>
      <c r="Y127" s="34" t="str">
        <f t="shared" si="26"/>
        <v>- </v>
      </c>
      <c r="Z127" s="34" t="str">
        <f t="shared" si="27"/>
        <v>- </v>
      </c>
      <c r="AA127" s="34" t="str">
        <f t="shared" si="28"/>
        <v>- </v>
      </c>
      <c r="AB127" s="34" t="str">
        <f t="shared" si="29"/>
        <v>- </v>
      </c>
      <c r="AC127" s="34" t="str">
        <f t="shared" si="30"/>
        <v>- </v>
      </c>
      <c r="AD127" s="35" t="str">
        <f t="shared" si="31"/>
        <v>- </v>
      </c>
    </row>
    <row r="128" spans="1:30" s="2" customFormat="1" ht="15.75" customHeight="1">
      <c r="A128" s="17" t="s">
        <v>16</v>
      </c>
      <c r="B128" s="12">
        <v>0</v>
      </c>
      <c r="C128" s="12">
        <v>0</v>
      </c>
      <c r="D128" s="12">
        <v>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5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3">
        <v>0</v>
      </c>
      <c r="Q128" s="33" t="str">
        <f t="shared" si="34"/>
        <v>- </v>
      </c>
      <c r="R128" s="34" t="str">
        <f t="shared" si="34"/>
        <v>- </v>
      </c>
      <c r="S128" s="34" t="str">
        <f t="shared" si="20"/>
        <v>- </v>
      </c>
      <c r="T128" s="34" t="str">
        <f t="shared" si="21"/>
        <v>- </v>
      </c>
      <c r="U128" s="34" t="str">
        <f t="shared" si="22"/>
        <v>- </v>
      </c>
      <c r="V128" s="34" t="str">
        <f t="shared" si="23"/>
        <v>- </v>
      </c>
      <c r="W128" s="34" t="str">
        <f t="shared" si="24"/>
        <v>- </v>
      </c>
      <c r="X128" s="34" t="str">
        <f t="shared" si="25"/>
        <v>- </v>
      </c>
      <c r="Y128" s="34" t="str">
        <f t="shared" si="26"/>
        <v>- </v>
      </c>
      <c r="Z128" s="34" t="str">
        <f t="shared" si="27"/>
        <v>- </v>
      </c>
      <c r="AA128" s="34" t="str">
        <f t="shared" si="28"/>
        <v>- </v>
      </c>
      <c r="AB128" s="34" t="str">
        <f t="shared" si="29"/>
        <v>- </v>
      </c>
      <c r="AC128" s="34" t="str">
        <f t="shared" si="30"/>
        <v>- </v>
      </c>
      <c r="AD128" s="35" t="str">
        <f t="shared" si="31"/>
        <v>- </v>
      </c>
    </row>
    <row r="129" spans="1:30" s="2" customFormat="1" ht="15.75" customHeight="1">
      <c r="A129" s="17" t="s">
        <v>17</v>
      </c>
      <c r="B129" s="12">
        <v>0</v>
      </c>
      <c r="C129" s="12">
        <v>0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5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0</v>
      </c>
      <c r="P129" s="13">
        <v>0</v>
      </c>
      <c r="Q129" s="33" t="str">
        <f t="shared" si="34"/>
        <v>- </v>
      </c>
      <c r="R129" s="34" t="str">
        <f t="shared" si="34"/>
        <v>- </v>
      </c>
      <c r="S129" s="34" t="str">
        <f t="shared" si="20"/>
        <v>- </v>
      </c>
      <c r="T129" s="34" t="str">
        <f t="shared" si="21"/>
        <v>- </v>
      </c>
      <c r="U129" s="34" t="str">
        <f t="shared" si="22"/>
        <v>- </v>
      </c>
      <c r="V129" s="34" t="str">
        <f t="shared" si="23"/>
        <v>- </v>
      </c>
      <c r="W129" s="34" t="str">
        <f t="shared" si="24"/>
        <v>- </v>
      </c>
      <c r="X129" s="34" t="str">
        <f t="shared" si="25"/>
        <v>- </v>
      </c>
      <c r="Y129" s="34" t="str">
        <f t="shared" si="26"/>
        <v>- </v>
      </c>
      <c r="Z129" s="34" t="str">
        <f t="shared" si="27"/>
        <v>- </v>
      </c>
      <c r="AA129" s="34" t="str">
        <f t="shared" si="28"/>
        <v>- </v>
      </c>
      <c r="AB129" s="34" t="str">
        <f t="shared" si="29"/>
        <v>- </v>
      </c>
      <c r="AC129" s="34" t="str">
        <f t="shared" si="30"/>
        <v>- </v>
      </c>
      <c r="AD129" s="35" t="str">
        <f t="shared" si="31"/>
        <v>- </v>
      </c>
    </row>
    <row r="130" spans="1:30" s="2" customFormat="1" ht="15.75" customHeight="1">
      <c r="A130" s="17" t="s">
        <v>18</v>
      </c>
      <c r="B130" s="12">
        <v>0</v>
      </c>
      <c r="C130" s="12">
        <v>0</v>
      </c>
      <c r="D130" s="12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5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3">
        <v>0</v>
      </c>
      <c r="Q130" s="33" t="str">
        <f t="shared" si="34"/>
        <v>- </v>
      </c>
      <c r="R130" s="34" t="str">
        <f t="shared" si="34"/>
        <v>- </v>
      </c>
      <c r="S130" s="34" t="str">
        <f t="shared" si="20"/>
        <v>- </v>
      </c>
      <c r="T130" s="34" t="str">
        <f t="shared" si="21"/>
        <v>- </v>
      </c>
      <c r="U130" s="34" t="str">
        <f t="shared" si="22"/>
        <v>- </v>
      </c>
      <c r="V130" s="34" t="str">
        <f t="shared" si="23"/>
        <v>- </v>
      </c>
      <c r="W130" s="34" t="str">
        <f t="shared" si="24"/>
        <v>- </v>
      </c>
      <c r="X130" s="34" t="str">
        <f t="shared" si="25"/>
        <v>- </v>
      </c>
      <c r="Y130" s="34" t="str">
        <f t="shared" si="26"/>
        <v>- </v>
      </c>
      <c r="Z130" s="34" t="str">
        <f t="shared" si="27"/>
        <v>- </v>
      </c>
      <c r="AA130" s="34" t="str">
        <f t="shared" si="28"/>
        <v>- </v>
      </c>
      <c r="AB130" s="34" t="str">
        <f t="shared" si="29"/>
        <v>- </v>
      </c>
      <c r="AC130" s="34" t="str">
        <f t="shared" si="30"/>
        <v>- </v>
      </c>
      <c r="AD130" s="35" t="str">
        <f t="shared" si="31"/>
        <v>- </v>
      </c>
    </row>
    <row r="131" spans="1:30" s="2" customFormat="1" ht="15.75" customHeight="1">
      <c r="A131" s="17" t="s">
        <v>19</v>
      </c>
      <c r="B131" s="12">
        <v>146</v>
      </c>
      <c r="C131" s="12">
        <v>3</v>
      </c>
      <c r="D131" s="12">
        <v>0</v>
      </c>
      <c r="E131" s="12">
        <v>0</v>
      </c>
      <c r="F131" s="12">
        <v>3</v>
      </c>
      <c r="G131" s="12">
        <v>0</v>
      </c>
      <c r="H131" s="12">
        <v>0</v>
      </c>
      <c r="I131" s="12">
        <v>0</v>
      </c>
      <c r="J131" s="5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13">
        <v>0</v>
      </c>
      <c r="Q131" s="33">
        <f t="shared" si="34"/>
        <v>2.054794520547945</v>
      </c>
      <c r="R131" s="34" t="str">
        <f t="shared" si="34"/>
        <v>- </v>
      </c>
      <c r="S131" s="34" t="str">
        <f t="shared" si="20"/>
        <v>- </v>
      </c>
      <c r="T131" s="34">
        <f t="shared" si="21"/>
        <v>100</v>
      </c>
      <c r="U131" s="34" t="str">
        <f t="shared" si="22"/>
        <v>- </v>
      </c>
      <c r="V131" s="34" t="str">
        <f t="shared" si="23"/>
        <v>- </v>
      </c>
      <c r="W131" s="34" t="str">
        <f t="shared" si="24"/>
        <v>- </v>
      </c>
      <c r="X131" s="34" t="str">
        <f t="shared" si="25"/>
        <v>- </v>
      </c>
      <c r="Y131" s="34" t="str">
        <f t="shared" si="26"/>
        <v>- </v>
      </c>
      <c r="Z131" s="34" t="str">
        <f t="shared" si="27"/>
        <v>- </v>
      </c>
      <c r="AA131" s="34" t="str">
        <f t="shared" si="28"/>
        <v>- </v>
      </c>
      <c r="AB131" s="34" t="str">
        <f t="shared" si="29"/>
        <v>- </v>
      </c>
      <c r="AC131" s="34" t="str">
        <f t="shared" si="30"/>
        <v>- </v>
      </c>
      <c r="AD131" s="35" t="str">
        <f t="shared" si="31"/>
        <v>- </v>
      </c>
    </row>
    <row r="132" spans="1:30" s="2" customFormat="1" ht="15.75" customHeight="1">
      <c r="A132" s="17" t="s">
        <v>20</v>
      </c>
      <c r="B132" s="12">
        <v>0</v>
      </c>
      <c r="C132" s="12">
        <v>0</v>
      </c>
      <c r="D132" s="12">
        <v>0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5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3">
        <v>0</v>
      </c>
      <c r="Q132" s="33" t="str">
        <f t="shared" si="34"/>
        <v>- </v>
      </c>
      <c r="R132" s="34" t="str">
        <f t="shared" si="34"/>
        <v>- </v>
      </c>
      <c r="S132" s="34" t="str">
        <f t="shared" si="20"/>
        <v>- </v>
      </c>
      <c r="T132" s="34" t="str">
        <f t="shared" si="21"/>
        <v>- </v>
      </c>
      <c r="U132" s="34" t="str">
        <f t="shared" si="22"/>
        <v>- </v>
      </c>
      <c r="V132" s="34" t="str">
        <f t="shared" si="23"/>
        <v>- </v>
      </c>
      <c r="W132" s="34" t="str">
        <f t="shared" si="24"/>
        <v>- </v>
      </c>
      <c r="X132" s="34" t="str">
        <f t="shared" si="25"/>
        <v>- </v>
      </c>
      <c r="Y132" s="34" t="str">
        <f t="shared" si="26"/>
        <v>- </v>
      </c>
      <c r="Z132" s="34" t="str">
        <f t="shared" si="27"/>
        <v>- </v>
      </c>
      <c r="AA132" s="34" t="str">
        <f t="shared" si="28"/>
        <v>- </v>
      </c>
      <c r="AB132" s="34" t="str">
        <f t="shared" si="29"/>
        <v>- </v>
      </c>
      <c r="AC132" s="34" t="str">
        <f t="shared" si="30"/>
        <v>- </v>
      </c>
      <c r="AD132" s="35" t="str">
        <f t="shared" si="31"/>
        <v>- </v>
      </c>
    </row>
    <row r="133" spans="1:30" s="2" customFormat="1" ht="15.75" customHeight="1">
      <c r="A133" s="18" t="s">
        <v>21</v>
      </c>
      <c r="B133" s="10">
        <f>B134+B135</f>
        <v>4030</v>
      </c>
      <c r="C133" s="10">
        <f aca="true" t="shared" si="38" ref="C133:P133">C134+C135</f>
        <v>3810</v>
      </c>
      <c r="D133" s="10">
        <f t="shared" si="38"/>
        <v>965</v>
      </c>
      <c r="E133" s="10">
        <f t="shared" si="38"/>
        <v>38</v>
      </c>
      <c r="F133" s="10">
        <f t="shared" si="38"/>
        <v>2740</v>
      </c>
      <c r="G133" s="10">
        <f t="shared" si="38"/>
        <v>31</v>
      </c>
      <c r="H133" s="10">
        <f t="shared" si="38"/>
        <v>2</v>
      </c>
      <c r="I133" s="10">
        <f t="shared" si="38"/>
        <v>0</v>
      </c>
      <c r="J133" s="51">
        <f t="shared" si="38"/>
        <v>0</v>
      </c>
      <c r="K133" s="10">
        <f t="shared" si="38"/>
        <v>0</v>
      </c>
      <c r="L133" s="10">
        <f t="shared" si="38"/>
        <v>0</v>
      </c>
      <c r="M133" s="10">
        <f t="shared" si="38"/>
        <v>5</v>
      </c>
      <c r="N133" s="10">
        <f t="shared" si="38"/>
        <v>25</v>
      </c>
      <c r="O133" s="10">
        <f t="shared" si="38"/>
        <v>3</v>
      </c>
      <c r="P133" s="11">
        <f t="shared" si="38"/>
        <v>1</v>
      </c>
      <c r="Q133" s="30">
        <f t="shared" si="34"/>
        <v>94.54094292803971</v>
      </c>
      <c r="R133" s="31">
        <f t="shared" si="34"/>
        <v>25.32808398950131</v>
      </c>
      <c r="S133" s="31">
        <f t="shared" si="20"/>
        <v>0.9973753280839894</v>
      </c>
      <c r="T133" s="31">
        <f t="shared" si="21"/>
        <v>71.91601049868767</v>
      </c>
      <c r="U133" s="31">
        <f t="shared" si="22"/>
        <v>0.8136482939632546</v>
      </c>
      <c r="V133" s="31">
        <f t="shared" si="23"/>
        <v>0.05249343832020997</v>
      </c>
      <c r="W133" s="31" t="str">
        <f t="shared" si="24"/>
        <v>- </v>
      </c>
      <c r="X133" s="31" t="str">
        <f t="shared" si="25"/>
        <v>- </v>
      </c>
      <c r="Y133" s="31" t="str">
        <f t="shared" si="26"/>
        <v>- </v>
      </c>
      <c r="Z133" s="31" t="str">
        <f t="shared" si="27"/>
        <v>- </v>
      </c>
      <c r="AA133" s="31">
        <f t="shared" si="28"/>
        <v>0.13123359580052493</v>
      </c>
      <c r="AB133" s="31">
        <f t="shared" si="29"/>
        <v>0.6561679790026247</v>
      </c>
      <c r="AC133" s="31">
        <f t="shared" si="30"/>
        <v>0.07874015748031496</v>
      </c>
      <c r="AD133" s="32">
        <f t="shared" si="31"/>
        <v>0.026246719160104987</v>
      </c>
    </row>
    <row r="134" spans="1:30" s="2" customFormat="1" ht="15.75" customHeight="1">
      <c r="A134" s="17" t="s">
        <v>22</v>
      </c>
      <c r="B134" s="12">
        <v>2349</v>
      </c>
      <c r="C134" s="12">
        <v>2224</v>
      </c>
      <c r="D134" s="12">
        <v>466</v>
      </c>
      <c r="E134" s="12">
        <v>6</v>
      </c>
      <c r="F134" s="12">
        <v>1705</v>
      </c>
      <c r="G134" s="12">
        <v>18</v>
      </c>
      <c r="H134" s="12">
        <v>0</v>
      </c>
      <c r="I134" s="12">
        <v>0</v>
      </c>
      <c r="J134" s="52">
        <v>0</v>
      </c>
      <c r="K134" s="12">
        <v>0</v>
      </c>
      <c r="L134" s="12">
        <v>0</v>
      </c>
      <c r="M134" s="12">
        <v>5</v>
      </c>
      <c r="N134" s="12">
        <v>21</v>
      </c>
      <c r="O134" s="12">
        <v>3</v>
      </c>
      <c r="P134" s="13">
        <v>0</v>
      </c>
      <c r="Q134" s="33">
        <f t="shared" si="34"/>
        <v>94.67858663260962</v>
      </c>
      <c r="R134" s="34">
        <f t="shared" si="34"/>
        <v>20.953237410071942</v>
      </c>
      <c r="S134" s="34">
        <f t="shared" si="20"/>
        <v>0.2697841726618705</v>
      </c>
      <c r="T134" s="34">
        <f t="shared" si="21"/>
        <v>76.66366906474819</v>
      </c>
      <c r="U134" s="34">
        <f t="shared" si="22"/>
        <v>0.8093525179856115</v>
      </c>
      <c r="V134" s="34" t="str">
        <f t="shared" si="23"/>
        <v>- </v>
      </c>
      <c r="W134" s="34" t="str">
        <f t="shared" si="24"/>
        <v>- </v>
      </c>
      <c r="X134" s="34" t="str">
        <f t="shared" si="25"/>
        <v>- </v>
      </c>
      <c r="Y134" s="34" t="str">
        <f t="shared" si="26"/>
        <v>- </v>
      </c>
      <c r="Z134" s="34" t="str">
        <f t="shared" si="27"/>
        <v>- </v>
      </c>
      <c r="AA134" s="34">
        <f t="shared" si="28"/>
        <v>0.22482014388489208</v>
      </c>
      <c r="AB134" s="34">
        <f t="shared" si="29"/>
        <v>0.9442446043165468</v>
      </c>
      <c r="AC134" s="34">
        <f t="shared" si="30"/>
        <v>0.13489208633093525</v>
      </c>
      <c r="AD134" s="35" t="str">
        <f t="shared" si="31"/>
        <v>- </v>
      </c>
    </row>
    <row r="135" spans="1:30" s="2" customFormat="1" ht="15.75" customHeight="1">
      <c r="A135" s="17" t="s">
        <v>23</v>
      </c>
      <c r="B135" s="12">
        <f>SUM(B136:B151)</f>
        <v>1681</v>
      </c>
      <c r="C135" s="12">
        <f aca="true" t="shared" si="39" ref="C135:P135">SUM(C136:C151)</f>
        <v>1586</v>
      </c>
      <c r="D135" s="12">
        <f t="shared" si="39"/>
        <v>499</v>
      </c>
      <c r="E135" s="12">
        <f t="shared" si="39"/>
        <v>32</v>
      </c>
      <c r="F135" s="12">
        <f t="shared" si="39"/>
        <v>1035</v>
      </c>
      <c r="G135" s="12">
        <f t="shared" si="39"/>
        <v>13</v>
      </c>
      <c r="H135" s="12">
        <f t="shared" si="39"/>
        <v>2</v>
      </c>
      <c r="I135" s="12">
        <f t="shared" si="39"/>
        <v>0</v>
      </c>
      <c r="J135" s="52">
        <f t="shared" si="39"/>
        <v>0</v>
      </c>
      <c r="K135" s="12">
        <f t="shared" si="39"/>
        <v>0</v>
      </c>
      <c r="L135" s="12">
        <f t="shared" si="39"/>
        <v>0</v>
      </c>
      <c r="M135" s="12">
        <f t="shared" si="39"/>
        <v>0</v>
      </c>
      <c r="N135" s="12">
        <f t="shared" si="39"/>
        <v>4</v>
      </c>
      <c r="O135" s="12">
        <f t="shared" si="39"/>
        <v>0</v>
      </c>
      <c r="P135" s="13">
        <f t="shared" si="39"/>
        <v>1</v>
      </c>
      <c r="Q135" s="33">
        <f t="shared" si="34"/>
        <v>94.34860202260559</v>
      </c>
      <c r="R135" s="34">
        <f t="shared" si="34"/>
        <v>31.46279949558638</v>
      </c>
      <c r="S135" s="34">
        <f t="shared" si="20"/>
        <v>2.01765447667087</v>
      </c>
      <c r="T135" s="34">
        <f t="shared" si="21"/>
        <v>65.25851197982345</v>
      </c>
      <c r="U135" s="34">
        <f t="shared" si="22"/>
        <v>0.819672131147541</v>
      </c>
      <c r="V135" s="34">
        <f t="shared" si="23"/>
        <v>0.12610340479192939</v>
      </c>
      <c r="W135" s="34" t="str">
        <f t="shared" si="24"/>
        <v>- </v>
      </c>
      <c r="X135" s="34" t="str">
        <f t="shared" si="25"/>
        <v>- </v>
      </c>
      <c r="Y135" s="34" t="str">
        <f t="shared" si="26"/>
        <v>- </v>
      </c>
      <c r="Z135" s="34" t="str">
        <f t="shared" si="27"/>
        <v>- </v>
      </c>
      <c r="AA135" s="34" t="str">
        <f t="shared" si="28"/>
        <v>- </v>
      </c>
      <c r="AB135" s="34">
        <f t="shared" si="29"/>
        <v>0.25220680958385877</v>
      </c>
      <c r="AC135" s="34" t="str">
        <f t="shared" si="30"/>
        <v>- </v>
      </c>
      <c r="AD135" s="35">
        <f t="shared" si="31"/>
        <v>0.06305170239596469</v>
      </c>
    </row>
    <row r="136" spans="1:30" s="2" customFormat="1" ht="15.75" customHeight="1">
      <c r="A136" s="16" t="s">
        <v>24</v>
      </c>
      <c r="B136" s="12">
        <v>38</v>
      </c>
      <c r="C136" s="12">
        <v>37</v>
      </c>
      <c r="D136" s="12">
        <v>15</v>
      </c>
      <c r="E136" s="12">
        <v>0</v>
      </c>
      <c r="F136" s="12">
        <v>22</v>
      </c>
      <c r="G136" s="12">
        <v>0</v>
      </c>
      <c r="H136" s="12">
        <v>0</v>
      </c>
      <c r="I136" s="12">
        <v>0</v>
      </c>
      <c r="J136" s="5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3">
        <v>0</v>
      </c>
      <c r="Q136" s="33">
        <f t="shared" si="34"/>
        <v>97.36842105263158</v>
      </c>
      <c r="R136" s="34">
        <f t="shared" si="34"/>
        <v>40.54054054054054</v>
      </c>
      <c r="S136" s="34" t="str">
        <f t="shared" si="20"/>
        <v>- </v>
      </c>
      <c r="T136" s="34">
        <f t="shared" si="21"/>
        <v>59.45945945945946</v>
      </c>
      <c r="U136" s="34" t="str">
        <f t="shared" si="22"/>
        <v>- </v>
      </c>
      <c r="V136" s="34" t="str">
        <f t="shared" si="23"/>
        <v>- </v>
      </c>
      <c r="W136" s="34" t="str">
        <f t="shared" si="24"/>
        <v>- </v>
      </c>
      <c r="X136" s="34" t="str">
        <f t="shared" si="25"/>
        <v>- </v>
      </c>
      <c r="Y136" s="34" t="str">
        <f t="shared" si="26"/>
        <v>- </v>
      </c>
      <c r="Z136" s="34" t="str">
        <f t="shared" si="27"/>
        <v>- </v>
      </c>
      <c r="AA136" s="34" t="str">
        <f t="shared" si="28"/>
        <v>- </v>
      </c>
      <c r="AB136" s="34" t="str">
        <f t="shared" si="29"/>
        <v>- </v>
      </c>
      <c r="AC136" s="34" t="str">
        <f t="shared" si="30"/>
        <v>- </v>
      </c>
      <c r="AD136" s="35" t="str">
        <f t="shared" si="31"/>
        <v>- </v>
      </c>
    </row>
    <row r="137" spans="1:30" s="2" customFormat="1" ht="15.75" customHeight="1">
      <c r="A137" s="17" t="s">
        <v>25</v>
      </c>
      <c r="B137" s="12">
        <v>0</v>
      </c>
      <c r="C137" s="12">
        <v>0</v>
      </c>
      <c r="D137" s="12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5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13">
        <v>0</v>
      </c>
      <c r="Q137" s="33" t="str">
        <f t="shared" si="34"/>
        <v>- </v>
      </c>
      <c r="R137" s="34" t="str">
        <f t="shared" si="34"/>
        <v>- </v>
      </c>
      <c r="S137" s="34" t="str">
        <f aca="true" t="shared" si="40" ref="S137:S200">IF(OR(C137=0,E137=0),"- ",(E137/C137)*100)</f>
        <v>- </v>
      </c>
      <c r="T137" s="34" t="str">
        <f aca="true" t="shared" si="41" ref="T137:T200">IF(OR(C137=0,F137=0),"- ",(F137/C137)*100)</f>
        <v>- </v>
      </c>
      <c r="U137" s="34" t="str">
        <f aca="true" t="shared" si="42" ref="U137:U200">IF(OR(C137=0,G137=0),"- ",(G137/C137)*100)</f>
        <v>- </v>
      </c>
      <c r="V137" s="34" t="str">
        <f aca="true" t="shared" si="43" ref="V137:V200">IF(OR(C137=0,H137=0),"- ",(H137/C137)*100)</f>
        <v>- </v>
      </c>
      <c r="W137" s="34" t="str">
        <f aca="true" t="shared" si="44" ref="W137:W200">IF(OR(C137=0,I137=0),"- ",(I137/C137)*100)</f>
        <v>- </v>
      </c>
      <c r="X137" s="34" t="str">
        <f aca="true" t="shared" si="45" ref="X137:X200">IF(OR(C137=0,J137=0),"- ",(J137/C137)*100)</f>
        <v>- </v>
      </c>
      <c r="Y137" s="34" t="str">
        <f aca="true" t="shared" si="46" ref="Y137:Y200">IF(OR(C137=0,K137=0),"- ",(K137/C137)*100)</f>
        <v>- </v>
      </c>
      <c r="Z137" s="34" t="str">
        <f aca="true" t="shared" si="47" ref="Z137:Z200">IF(OR(C137=0,L137=0),"- ",(L137/C137)*100)</f>
        <v>- </v>
      </c>
      <c r="AA137" s="34" t="str">
        <f aca="true" t="shared" si="48" ref="AA137:AA200">IF(OR(C137=0,M137=0),"- ",(M137/C137)*100)</f>
        <v>- </v>
      </c>
      <c r="AB137" s="34" t="str">
        <f aca="true" t="shared" si="49" ref="AB137:AB200">IF(OR(C137=0,N137=0),"- ",(N137/C137)*100)</f>
        <v>- </v>
      </c>
      <c r="AC137" s="34" t="str">
        <f aca="true" t="shared" si="50" ref="AC137:AC200">IF(OR(C137=0,O137=0),"- ",(O137/C137)*100)</f>
        <v>- </v>
      </c>
      <c r="AD137" s="35" t="str">
        <f aca="true" t="shared" si="51" ref="AD137:AD200">IF(OR(C137=0,P137=0),"- ",(P137/C137)*100)</f>
        <v>- </v>
      </c>
    </row>
    <row r="138" spans="1:30" s="2" customFormat="1" ht="15.75" customHeight="1">
      <c r="A138" s="17" t="s">
        <v>26</v>
      </c>
      <c r="B138" s="12">
        <v>251</v>
      </c>
      <c r="C138" s="12">
        <v>243</v>
      </c>
      <c r="D138" s="12">
        <v>113</v>
      </c>
      <c r="E138" s="12">
        <v>9</v>
      </c>
      <c r="F138" s="12">
        <v>120</v>
      </c>
      <c r="G138" s="12">
        <v>0</v>
      </c>
      <c r="H138" s="12">
        <v>1</v>
      </c>
      <c r="I138" s="12">
        <v>0</v>
      </c>
      <c r="J138" s="52">
        <v>0</v>
      </c>
      <c r="K138" s="12">
        <v>0</v>
      </c>
      <c r="L138" s="12">
        <v>0</v>
      </c>
      <c r="M138" s="12">
        <v>0</v>
      </c>
      <c r="N138" s="12">
        <v>0</v>
      </c>
      <c r="O138" s="12">
        <v>0</v>
      </c>
      <c r="P138" s="13">
        <v>0</v>
      </c>
      <c r="Q138" s="33">
        <f t="shared" si="34"/>
        <v>96.81274900398407</v>
      </c>
      <c r="R138" s="34">
        <f t="shared" si="34"/>
        <v>46.50205761316872</v>
      </c>
      <c r="S138" s="34">
        <f t="shared" si="40"/>
        <v>3.7037037037037033</v>
      </c>
      <c r="T138" s="34">
        <f t="shared" si="41"/>
        <v>49.382716049382715</v>
      </c>
      <c r="U138" s="34" t="str">
        <f t="shared" si="42"/>
        <v>- </v>
      </c>
      <c r="V138" s="34">
        <f t="shared" si="43"/>
        <v>0.411522633744856</v>
      </c>
      <c r="W138" s="34" t="str">
        <f t="shared" si="44"/>
        <v>- </v>
      </c>
      <c r="X138" s="34" t="str">
        <f t="shared" si="45"/>
        <v>- </v>
      </c>
      <c r="Y138" s="34" t="str">
        <f t="shared" si="46"/>
        <v>- </v>
      </c>
      <c r="Z138" s="34" t="str">
        <f t="shared" si="47"/>
        <v>- </v>
      </c>
      <c r="AA138" s="34" t="str">
        <f t="shared" si="48"/>
        <v>- </v>
      </c>
      <c r="AB138" s="34" t="str">
        <f t="shared" si="49"/>
        <v>- </v>
      </c>
      <c r="AC138" s="34" t="str">
        <f t="shared" si="50"/>
        <v>- </v>
      </c>
      <c r="AD138" s="35" t="str">
        <f t="shared" si="51"/>
        <v>- </v>
      </c>
    </row>
    <row r="139" spans="1:30" s="2" customFormat="1" ht="15.75" customHeight="1">
      <c r="A139" s="17" t="s">
        <v>27</v>
      </c>
      <c r="B139" s="12">
        <v>86</v>
      </c>
      <c r="C139" s="12">
        <v>83</v>
      </c>
      <c r="D139" s="12">
        <v>47</v>
      </c>
      <c r="E139" s="12">
        <v>4</v>
      </c>
      <c r="F139" s="12">
        <v>31</v>
      </c>
      <c r="G139" s="12">
        <v>0</v>
      </c>
      <c r="H139" s="12">
        <v>1</v>
      </c>
      <c r="I139" s="12">
        <v>0</v>
      </c>
      <c r="J139" s="52">
        <v>0</v>
      </c>
      <c r="K139" s="12">
        <v>0</v>
      </c>
      <c r="L139" s="12">
        <v>0</v>
      </c>
      <c r="M139" s="12">
        <v>0</v>
      </c>
      <c r="N139" s="12">
        <v>0</v>
      </c>
      <c r="O139" s="12">
        <v>0</v>
      </c>
      <c r="P139" s="13">
        <v>0</v>
      </c>
      <c r="Q139" s="33">
        <f t="shared" si="34"/>
        <v>96.51162790697676</v>
      </c>
      <c r="R139" s="34">
        <f t="shared" si="34"/>
        <v>56.62650602409639</v>
      </c>
      <c r="S139" s="34">
        <f t="shared" si="40"/>
        <v>4.819277108433735</v>
      </c>
      <c r="T139" s="34">
        <f t="shared" si="41"/>
        <v>37.34939759036144</v>
      </c>
      <c r="U139" s="34" t="str">
        <f t="shared" si="42"/>
        <v>- </v>
      </c>
      <c r="V139" s="34">
        <f t="shared" si="43"/>
        <v>1.2048192771084338</v>
      </c>
      <c r="W139" s="34" t="str">
        <f t="shared" si="44"/>
        <v>- </v>
      </c>
      <c r="X139" s="34" t="str">
        <f t="shared" si="45"/>
        <v>- </v>
      </c>
      <c r="Y139" s="34" t="str">
        <f t="shared" si="46"/>
        <v>- </v>
      </c>
      <c r="Z139" s="34" t="str">
        <f t="shared" si="47"/>
        <v>- </v>
      </c>
      <c r="AA139" s="34" t="str">
        <f t="shared" si="48"/>
        <v>- </v>
      </c>
      <c r="AB139" s="34" t="str">
        <f t="shared" si="49"/>
        <v>- </v>
      </c>
      <c r="AC139" s="34" t="str">
        <f t="shared" si="50"/>
        <v>- </v>
      </c>
      <c r="AD139" s="35" t="str">
        <f t="shared" si="51"/>
        <v>- </v>
      </c>
    </row>
    <row r="140" spans="1:30" s="2" customFormat="1" ht="15.75" customHeight="1">
      <c r="A140" s="17" t="s">
        <v>28</v>
      </c>
      <c r="B140" s="12">
        <v>89</v>
      </c>
      <c r="C140" s="12">
        <v>88</v>
      </c>
      <c r="D140" s="12">
        <v>50</v>
      </c>
      <c r="E140" s="12">
        <v>0</v>
      </c>
      <c r="F140" s="12">
        <v>38</v>
      </c>
      <c r="G140" s="12">
        <v>0</v>
      </c>
      <c r="H140" s="12">
        <v>0</v>
      </c>
      <c r="I140" s="12">
        <v>0</v>
      </c>
      <c r="J140" s="5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0</v>
      </c>
      <c r="P140" s="13">
        <v>0</v>
      </c>
      <c r="Q140" s="33">
        <f t="shared" si="34"/>
        <v>98.87640449438202</v>
      </c>
      <c r="R140" s="34">
        <f t="shared" si="34"/>
        <v>56.81818181818182</v>
      </c>
      <c r="S140" s="34" t="str">
        <f t="shared" si="40"/>
        <v>- </v>
      </c>
      <c r="T140" s="34">
        <f t="shared" si="41"/>
        <v>43.18181818181818</v>
      </c>
      <c r="U140" s="34" t="str">
        <f t="shared" si="42"/>
        <v>- </v>
      </c>
      <c r="V140" s="34" t="str">
        <f t="shared" si="43"/>
        <v>- </v>
      </c>
      <c r="W140" s="34" t="str">
        <f t="shared" si="44"/>
        <v>- </v>
      </c>
      <c r="X140" s="34" t="str">
        <f t="shared" si="45"/>
        <v>- </v>
      </c>
      <c r="Y140" s="34" t="str">
        <f t="shared" si="46"/>
        <v>- </v>
      </c>
      <c r="Z140" s="34" t="str">
        <f t="shared" si="47"/>
        <v>- </v>
      </c>
      <c r="AA140" s="34" t="str">
        <f t="shared" si="48"/>
        <v>- </v>
      </c>
      <c r="AB140" s="34" t="str">
        <f t="shared" si="49"/>
        <v>- </v>
      </c>
      <c r="AC140" s="34" t="str">
        <f t="shared" si="50"/>
        <v>- </v>
      </c>
      <c r="AD140" s="35" t="str">
        <f t="shared" si="51"/>
        <v>- </v>
      </c>
    </row>
    <row r="141" spans="1:30" s="2" customFormat="1" ht="15.75" customHeight="1">
      <c r="A141" s="17" t="s">
        <v>29</v>
      </c>
      <c r="B141" s="12">
        <v>888</v>
      </c>
      <c r="C141" s="12">
        <v>859</v>
      </c>
      <c r="D141" s="12">
        <v>211</v>
      </c>
      <c r="E141" s="12">
        <v>19</v>
      </c>
      <c r="F141" s="12">
        <v>613</v>
      </c>
      <c r="G141" s="12">
        <v>12</v>
      </c>
      <c r="H141" s="12">
        <v>0</v>
      </c>
      <c r="I141" s="12">
        <v>0</v>
      </c>
      <c r="J141" s="52">
        <v>0</v>
      </c>
      <c r="K141" s="12">
        <v>0</v>
      </c>
      <c r="L141" s="12">
        <v>0</v>
      </c>
      <c r="M141" s="12">
        <v>0</v>
      </c>
      <c r="N141" s="12">
        <v>3</v>
      </c>
      <c r="O141" s="12">
        <v>0</v>
      </c>
      <c r="P141" s="13">
        <v>1</v>
      </c>
      <c r="Q141" s="33">
        <f t="shared" si="34"/>
        <v>96.73423423423422</v>
      </c>
      <c r="R141" s="34">
        <f t="shared" si="34"/>
        <v>24.563445867287545</v>
      </c>
      <c r="S141" s="34">
        <f t="shared" si="40"/>
        <v>2.211874272409779</v>
      </c>
      <c r="T141" s="34">
        <f t="shared" si="41"/>
        <v>71.36204889406287</v>
      </c>
      <c r="U141" s="34">
        <f t="shared" si="42"/>
        <v>1.3969732246798603</v>
      </c>
      <c r="V141" s="34" t="str">
        <f t="shared" si="43"/>
        <v>- </v>
      </c>
      <c r="W141" s="34" t="str">
        <f t="shared" si="44"/>
        <v>- </v>
      </c>
      <c r="X141" s="34" t="str">
        <f t="shared" si="45"/>
        <v>- </v>
      </c>
      <c r="Y141" s="34" t="str">
        <f t="shared" si="46"/>
        <v>- </v>
      </c>
      <c r="Z141" s="34" t="str">
        <f t="shared" si="47"/>
        <v>- </v>
      </c>
      <c r="AA141" s="34" t="str">
        <f t="shared" si="48"/>
        <v>- </v>
      </c>
      <c r="AB141" s="34">
        <f t="shared" si="49"/>
        <v>0.3492433061699651</v>
      </c>
      <c r="AC141" s="34" t="str">
        <f t="shared" si="50"/>
        <v>- </v>
      </c>
      <c r="AD141" s="35">
        <f t="shared" si="51"/>
        <v>0.11641443538998836</v>
      </c>
    </row>
    <row r="142" spans="1:30" s="2" customFormat="1" ht="15.75" customHeight="1">
      <c r="A142" s="17" t="s">
        <v>30</v>
      </c>
      <c r="B142" s="12">
        <v>71</v>
      </c>
      <c r="C142" s="12">
        <v>71</v>
      </c>
      <c r="D142" s="12">
        <v>18</v>
      </c>
      <c r="E142" s="12">
        <v>0</v>
      </c>
      <c r="F142" s="12">
        <v>53</v>
      </c>
      <c r="G142" s="12">
        <v>0</v>
      </c>
      <c r="H142" s="12">
        <v>0</v>
      </c>
      <c r="I142" s="12">
        <v>0</v>
      </c>
      <c r="J142" s="52">
        <v>0</v>
      </c>
      <c r="K142" s="12">
        <v>0</v>
      </c>
      <c r="L142" s="12">
        <v>0</v>
      </c>
      <c r="M142" s="12">
        <v>0</v>
      </c>
      <c r="N142" s="12">
        <v>0</v>
      </c>
      <c r="O142" s="12">
        <v>0</v>
      </c>
      <c r="P142" s="13">
        <v>0</v>
      </c>
      <c r="Q142" s="33">
        <f t="shared" si="34"/>
        <v>100</v>
      </c>
      <c r="R142" s="34">
        <f t="shared" si="34"/>
        <v>25.352112676056336</v>
      </c>
      <c r="S142" s="34" t="str">
        <f t="shared" si="40"/>
        <v>- </v>
      </c>
      <c r="T142" s="34">
        <f t="shared" si="41"/>
        <v>74.64788732394366</v>
      </c>
      <c r="U142" s="34" t="str">
        <f t="shared" si="42"/>
        <v>- </v>
      </c>
      <c r="V142" s="34" t="str">
        <f t="shared" si="43"/>
        <v>- </v>
      </c>
      <c r="W142" s="34" t="str">
        <f t="shared" si="44"/>
        <v>- </v>
      </c>
      <c r="X142" s="34" t="str">
        <f t="shared" si="45"/>
        <v>- </v>
      </c>
      <c r="Y142" s="34" t="str">
        <f t="shared" si="46"/>
        <v>- </v>
      </c>
      <c r="Z142" s="34" t="str">
        <f t="shared" si="47"/>
        <v>- </v>
      </c>
      <c r="AA142" s="34" t="str">
        <f t="shared" si="48"/>
        <v>- </v>
      </c>
      <c r="AB142" s="34" t="str">
        <f t="shared" si="49"/>
        <v>- </v>
      </c>
      <c r="AC142" s="34" t="str">
        <f t="shared" si="50"/>
        <v>- </v>
      </c>
      <c r="AD142" s="35" t="str">
        <f t="shared" si="51"/>
        <v>- </v>
      </c>
    </row>
    <row r="143" spans="1:30" s="2" customFormat="1" ht="15.75" customHeight="1">
      <c r="A143" s="17" t="s">
        <v>31</v>
      </c>
      <c r="B143" s="12">
        <v>98</v>
      </c>
      <c r="C143" s="12">
        <v>96</v>
      </c>
      <c r="D143" s="12">
        <v>11</v>
      </c>
      <c r="E143" s="12">
        <v>0</v>
      </c>
      <c r="F143" s="12">
        <v>85</v>
      </c>
      <c r="G143" s="12">
        <v>0</v>
      </c>
      <c r="H143" s="12">
        <v>0</v>
      </c>
      <c r="I143" s="12">
        <v>0</v>
      </c>
      <c r="J143" s="52">
        <v>0</v>
      </c>
      <c r="K143" s="12">
        <v>0</v>
      </c>
      <c r="L143" s="12">
        <v>0</v>
      </c>
      <c r="M143" s="12">
        <v>0</v>
      </c>
      <c r="N143" s="12">
        <v>0</v>
      </c>
      <c r="O143" s="12">
        <v>0</v>
      </c>
      <c r="P143" s="13">
        <v>0</v>
      </c>
      <c r="Q143" s="33">
        <f t="shared" si="34"/>
        <v>97.95918367346938</v>
      </c>
      <c r="R143" s="34">
        <f t="shared" si="34"/>
        <v>11.458333333333332</v>
      </c>
      <c r="S143" s="34" t="str">
        <f t="shared" si="40"/>
        <v>- </v>
      </c>
      <c r="T143" s="34">
        <f t="shared" si="41"/>
        <v>88.54166666666666</v>
      </c>
      <c r="U143" s="34" t="str">
        <f t="shared" si="42"/>
        <v>- </v>
      </c>
      <c r="V143" s="34" t="str">
        <f t="shared" si="43"/>
        <v>- </v>
      </c>
      <c r="W143" s="34" t="str">
        <f t="shared" si="44"/>
        <v>- </v>
      </c>
      <c r="X143" s="34" t="str">
        <f t="shared" si="45"/>
        <v>- </v>
      </c>
      <c r="Y143" s="34" t="str">
        <f t="shared" si="46"/>
        <v>- </v>
      </c>
      <c r="Z143" s="34" t="str">
        <f t="shared" si="47"/>
        <v>- </v>
      </c>
      <c r="AA143" s="34" t="str">
        <f t="shared" si="48"/>
        <v>- </v>
      </c>
      <c r="AB143" s="34" t="str">
        <f t="shared" si="49"/>
        <v>- </v>
      </c>
      <c r="AC143" s="34" t="str">
        <f t="shared" si="50"/>
        <v>- </v>
      </c>
      <c r="AD143" s="35" t="str">
        <f t="shared" si="51"/>
        <v>- </v>
      </c>
    </row>
    <row r="144" spans="1:30" s="2" customFormat="1" ht="15.75" customHeight="1">
      <c r="A144" s="17" t="s">
        <v>32</v>
      </c>
      <c r="B144" s="12">
        <v>18</v>
      </c>
      <c r="C144" s="12">
        <v>18</v>
      </c>
      <c r="D144" s="12">
        <v>14</v>
      </c>
      <c r="E144" s="12">
        <v>0</v>
      </c>
      <c r="F144" s="12">
        <v>4</v>
      </c>
      <c r="G144" s="12">
        <v>0</v>
      </c>
      <c r="H144" s="12">
        <v>0</v>
      </c>
      <c r="I144" s="12">
        <v>0</v>
      </c>
      <c r="J144" s="52">
        <v>0</v>
      </c>
      <c r="K144" s="12">
        <v>0</v>
      </c>
      <c r="L144" s="12">
        <v>0</v>
      </c>
      <c r="M144" s="12">
        <v>0</v>
      </c>
      <c r="N144" s="12">
        <v>0</v>
      </c>
      <c r="O144" s="12">
        <v>0</v>
      </c>
      <c r="P144" s="13">
        <v>0</v>
      </c>
      <c r="Q144" s="33">
        <f t="shared" si="34"/>
        <v>100</v>
      </c>
      <c r="R144" s="34">
        <f t="shared" si="34"/>
        <v>77.77777777777779</v>
      </c>
      <c r="S144" s="34" t="str">
        <f t="shared" si="40"/>
        <v>- </v>
      </c>
      <c r="T144" s="34">
        <f t="shared" si="41"/>
        <v>22.22222222222222</v>
      </c>
      <c r="U144" s="34" t="str">
        <f t="shared" si="42"/>
        <v>- </v>
      </c>
      <c r="V144" s="34" t="str">
        <f t="shared" si="43"/>
        <v>- </v>
      </c>
      <c r="W144" s="34" t="str">
        <f t="shared" si="44"/>
        <v>- </v>
      </c>
      <c r="X144" s="34" t="str">
        <f t="shared" si="45"/>
        <v>- </v>
      </c>
      <c r="Y144" s="34" t="str">
        <f t="shared" si="46"/>
        <v>- </v>
      </c>
      <c r="Z144" s="34" t="str">
        <f t="shared" si="47"/>
        <v>- </v>
      </c>
      <c r="AA144" s="34" t="str">
        <f t="shared" si="48"/>
        <v>- </v>
      </c>
      <c r="AB144" s="34" t="str">
        <f t="shared" si="49"/>
        <v>- </v>
      </c>
      <c r="AC144" s="34" t="str">
        <f t="shared" si="50"/>
        <v>- </v>
      </c>
      <c r="AD144" s="35" t="str">
        <f t="shared" si="51"/>
        <v>- </v>
      </c>
    </row>
    <row r="145" spans="1:30" s="2" customFormat="1" ht="15.75" customHeight="1">
      <c r="A145" s="17" t="s">
        <v>33</v>
      </c>
      <c r="B145" s="12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5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3">
        <v>0</v>
      </c>
      <c r="Q145" s="33" t="str">
        <f t="shared" si="34"/>
        <v>- </v>
      </c>
      <c r="R145" s="34" t="str">
        <f t="shared" si="34"/>
        <v>- </v>
      </c>
      <c r="S145" s="34" t="str">
        <f t="shared" si="40"/>
        <v>- </v>
      </c>
      <c r="T145" s="34" t="str">
        <f t="shared" si="41"/>
        <v>- </v>
      </c>
      <c r="U145" s="34" t="str">
        <f t="shared" si="42"/>
        <v>- </v>
      </c>
      <c r="V145" s="34" t="str">
        <f t="shared" si="43"/>
        <v>- </v>
      </c>
      <c r="W145" s="34" t="str">
        <f t="shared" si="44"/>
        <v>- </v>
      </c>
      <c r="X145" s="34" t="str">
        <f t="shared" si="45"/>
        <v>- </v>
      </c>
      <c r="Y145" s="34" t="str">
        <f t="shared" si="46"/>
        <v>- </v>
      </c>
      <c r="Z145" s="34" t="str">
        <f t="shared" si="47"/>
        <v>- </v>
      </c>
      <c r="AA145" s="34" t="str">
        <f t="shared" si="48"/>
        <v>- </v>
      </c>
      <c r="AB145" s="34" t="str">
        <f t="shared" si="49"/>
        <v>- </v>
      </c>
      <c r="AC145" s="34" t="str">
        <f t="shared" si="50"/>
        <v>- </v>
      </c>
      <c r="AD145" s="35" t="str">
        <f t="shared" si="51"/>
        <v>- </v>
      </c>
    </row>
    <row r="146" spans="1:30" s="2" customFormat="1" ht="15.75" customHeight="1">
      <c r="A146" s="17" t="s">
        <v>34</v>
      </c>
      <c r="B146" s="12">
        <v>0</v>
      </c>
      <c r="C146" s="12">
        <v>0</v>
      </c>
      <c r="D146" s="12">
        <v>0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52">
        <v>0</v>
      </c>
      <c r="K146" s="12">
        <v>0</v>
      </c>
      <c r="L146" s="12">
        <v>0</v>
      </c>
      <c r="M146" s="12">
        <v>0</v>
      </c>
      <c r="N146" s="12">
        <v>0</v>
      </c>
      <c r="O146" s="12">
        <v>0</v>
      </c>
      <c r="P146" s="13">
        <v>0</v>
      </c>
      <c r="Q146" s="33" t="str">
        <f t="shared" si="34"/>
        <v>- </v>
      </c>
      <c r="R146" s="34" t="str">
        <f t="shared" si="34"/>
        <v>- </v>
      </c>
      <c r="S146" s="34" t="str">
        <f t="shared" si="40"/>
        <v>- </v>
      </c>
      <c r="T146" s="34" t="str">
        <f t="shared" si="41"/>
        <v>- </v>
      </c>
      <c r="U146" s="34" t="str">
        <f t="shared" si="42"/>
        <v>- </v>
      </c>
      <c r="V146" s="34" t="str">
        <f t="shared" si="43"/>
        <v>- </v>
      </c>
      <c r="W146" s="34" t="str">
        <f t="shared" si="44"/>
        <v>- </v>
      </c>
      <c r="X146" s="34" t="str">
        <f t="shared" si="45"/>
        <v>- </v>
      </c>
      <c r="Y146" s="34" t="str">
        <f t="shared" si="46"/>
        <v>- </v>
      </c>
      <c r="Z146" s="34" t="str">
        <f t="shared" si="47"/>
        <v>- </v>
      </c>
      <c r="AA146" s="34" t="str">
        <f t="shared" si="48"/>
        <v>- </v>
      </c>
      <c r="AB146" s="34" t="str">
        <f t="shared" si="49"/>
        <v>- </v>
      </c>
      <c r="AC146" s="34" t="str">
        <f t="shared" si="50"/>
        <v>- </v>
      </c>
      <c r="AD146" s="35" t="str">
        <f t="shared" si="51"/>
        <v>- </v>
      </c>
    </row>
    <row r="147" spans="1:30" s="2" customFormat="1" ht="15.75" customHeight="1">
      <c r="A147" s="17" t="s">
        <v>35</v>
      </c>
      <c r="B147" s="12">
        <v>117</v>
      </c>
      <c r="C147" s="12">
        <v>80</v>
      </c>
      <c r="D147" s="12">
        <v>20</v>
      </c>
      <c r="E147" s="12">
        <v>0</v>
      </c>
      <c r="F147" s="12">
        <v>58</v>
      </c>
      <c r="G147" s="12">
        <v>1</v>
      </c>
      <c r="H147" s="12">
        <v>0</v>
      </c>
      <c r="I147" s="12">
        <v>0</v>
      </c>
      <c r="J147" s="52">
        <v>0</v>
      </c>
      <c r="K147" s="12">
        <v>0</v>
      </c>
      <c r="L147" s="12">
        <v>0</v>
      </c>
      <c r="M147" s="12">
        <v>0</v>
      </c>
      <c r="N147" s="12">
        <v>1</v>
      </c>
      <c r="O147" s="12">
        <v>0</v>
      </c>
      <c r="P147" s="13">
        <v>0</v>
      </c>
      <c r="Q147" s="33">
        <f t="shared" si="34"/>
        <v>68.37606837606837</v>
      </c>
      <c r="R147" s="34">
        <f t="shared" si="34"/>
        <v>25</v>
      </c>
      <c r="S147" s="34" t="str">
        <f t="shared" si="40"/>
        <v>- </v>
      </c>
      <c r="T147" s="34">
        <f t="shared" si="41"/>
        <v>72.5</v>
      </c>
      <c r="U147" s="34">
        <f t="shared" si="42"/>
        <v>1.25</v>
      </c>
      <c r="V147" s="34" t="str">
        <f t="shared" si="43"/>
        <v>- </v>
      </c>
      <c r="W147" s="34" t="str">
        <f t="shared" si="44"/>
        <v>- </v>
      </c>
      <c r="X147" s="34" t="str">
        <f t="shared" si="45"/>
        <v>- </v>
      </c>
      <c r="Y147" s="34" t="str">
        <f t="shared" si="46"/>
        <v>- </v>
      </c>
      <c r="Z147" s="34" t="str">
        <f t="shared" si="47"/>
        <v>- </v>
      </c>
      <c r="AA147" s="34" t="str">
        <f t="shared" si="48"/>
        <v>- </v>
      </c>
      <c r="AB147" s="34">
        <f t="shared" si="49"/>
        <v>1.25</v>
      </c>
      <c r="AC147" s="34" t="str">
        <f t="shared" si="50"/>
        <v>- </v>
      </c>
      <c r="AD147" s="35" t="str">
        <f t="shared" si="51"/>
        <v>- </v>
      </c>
    </row>
    <row r="148" spans="1:30" s="2" customFormat="1" ht="15.75" customHeight="1">
      <c r="A148" s="17" t="s">
        <v>36</v>
      </c>
      <c r="B148" s="12">
        <v>0</v>
      </c>
      <c r="C148" s="12">
        <v>0</v>
      </c>
      <c r="D148" s="12">
        <v>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5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0</v>
      </c>
      <c r="P148" s="13">
        <v>0</v>
      </c>
      <c r="Q148" s="33" t="str">
        <f t="shared" si="34"/>
        <v>- </v>
      </c>
      <c r="R148" s="34" t="str">
        <f t="shared" si="34"/>
        <v>- </v>
      </c>
      <c r="S148" s="34" t="str">
        <f t="shared" si="40"/>
        <v>- </v>
      </c>
      <c r="T148" s="34" t="str">
        <f t="shared" si="41"/>
        <v>- </v>
      </c>
      <c r="U148" s="34" t="str">
        <f t="shared" si="42"/>
        <v>- </v>
      </c>
      <c r="V148" s="34" t="str">
        <f t="shared" si="43"/>
        <v>- </v>
      </c>
      <c r="W148" s="34" t="str">
        <f t="shared" si="44"/>
        <v>- </v>
      </c>
      <c r="X148" s="34" t="str">
        <f t="shared" si="45"/>
        <v>- </v>
      </c>
      <c r="Y148" s="34" t="str">
        <f t="shared" si="46"/>
        <v>- </v>
      </c>
      <c r="Z148" s="34" t="str">
        <f t="shared" si="47"/>
        <v>- </v>
      </c>
      <c r="AA148" s="34" t="str">
        <f t="shared" si="48"/>
        <v>- </v>
      </c>
      <c r="AB148" s="34" t="str">
        <f t="shared" si="49"/>
        <v>- </v>
      </c>
      <c r="AC148" s="34" t="str">
        <f t="shared" si="50"/>
        <v>- </v>
      </c>
      <c r="AD148" s="35" t="str">
        <f t="shared" si="51"/>
        <v>- </v>
      </c>
    </row>
    <row r="149" spans="1:30" s="2" customFormat="1" ht="15.75" customHeight="1">
      <c r="A149" s="17" t="s">
        <v>37</v>
      </c>
      <c r="B149" s="12">
        <v>0</v>
      </c>
      <c r="C149" s="12">
        <v>0</v>
      </c>
      <c r="D149" s="12">
        <v>0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52">
        <v>0</v>
      </c>
      <c r="K149" s="12">
        <v>0</v>
      </c>
      <c r="L149" s="12">
        <v>0</v>
      </c>
      <c r="M149" s="12">
        <v>0</v>
      </c>
      <c r="N149" s="12">
        <v>0</v>
      </c>
      <c r="O149" s="12">
        <v>0</v>
      </c>
      <c r="P149" s="13">
        <v>0</v>
      </c>
      <c r="Q149" s="33" t="str">
        <f aca="true" t="shared" si="52" ref="Q149:R212">IF(OR(B149=0,C149=0),"- ",(C149/B149)*100)</f>
        <v>- </v>
      </c>
      <c r="R149" s="34" t="str">
        <f t="shared" si="52"/>
        <v>- </v>
      </c>
      <c r="S149" s="34" t="str">
        <f t="shared" si="40"/>
        <v>- </v>
      </c>
      <c r="T149" s="34" t="str">
        <f t="shared" si="41"/>
        <v>- </v>
      </c>
      <c r="U149" s="34" t="str">
        <f t="shared" si="42"/>
        <v>- </v>
      </c>
      <c r="V149" s="34" t="str">
        <f t="shared" si="43"/>
        <v>- </v>
      </c>
      <c r="W149" s="34" t="str">
        <f t="shared" si="44"/>
        <v>- </v>
      </c>
      <c r="X149" s="34" t="str">
        <f t="shared" si="45"/>
        <v>- </v>
      </c>
      <c r="Y149" s="34" t="str">
        <f t="shared" si="46"/>
        <v>- </v>
      </c>
      <c r="Z149" s="34" t="str">
        <f t="shared" si="47"/>
        <v>- </v>
      </c>
      <c r="AA149" s="34" t="str">
        <f t="shared" si="48"/>
        <v>- </v>
      </c>
      <c r="AB149" s="34" t="str">
        <f t="shared" si="49"/>
        <v>- </v>
      </c>
      <c r="AC149" s="34" t="str">
        <f t="shared" si="50"/>
        <v>- </v>
      </c>
      <c r="AD149" s="35" t="str">
        <f t="shared" si="51"/>
        <v>- </v>
      </c>
    </row>
    <row r="150" spans="1:30" s="2" customFormat="1" ht="15.75" customHeight="1">
      <c r="A150" s="17" t="s">
        <v>38</v>
      </c>
      <c r="B150" s="12">
        <v>0</v>
      </c>
      <c r="C150" s="12">
        <v>0</v>
      </c>
      <c r="D150" s="12">
        <v>0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52">
        <v>0</v>
      </c>
      <c r="K150" s="12">
        <v>0</v>
      </c>
      <c r="L150" s="12">
        <v>0</v>
      </c>
      <c r="M150" s="12">
        <v>0</v>
      </c>
      <c r="N150" s="12">
        <v>0</v>
      </c>
      <c r="O150" s="12">
        <v>0</v>
      </c>
      <c r="P150" s="13">
        <v>0</v>
      </c>
      <c r="Q150" s="33" t="str">
        <f t="shared" si="52"/>
        <v>- </v>
      </c>
      <c r="R150" s="34" t="str">
        <f t="shared" si="52"/>
        <v>- </v>
      </c>
      <c r="S150" s="34" t="str">
        <f t="shared" si="40"/>
        <v>- </v>
      </c>
      <c r="T150" s="34" t="str">
        <f t="shared" si="41"/>
        <v>- </v>
      </c>
      <c r="U150" s="34" t="str">
        <f t="shared" si="42"/>
        <v>- </v>
      </c>
      <c r="V150" s="34" t="str">
        <f t="shared" si="43"/>
        <v>- </v>
      </c>
      <c r="W150" s="34" t="str">
        <f t="shared" si="44"/>
        <v>- </v>
      </c>
      <c r="X150" s="34" t="str">
        <f t="shared" si="45"/>
        <v>- </v>
      </c>
      <c r="Y150" s="34" t="str">
        <f t="shared" si="46"/>
        <v>- </v>
      </c>
      <c r="Z150" s="34" t="str">
        <f t="shared" si="47"/>
        <v>- </v>
      </c>
      <c r="AA150" s="34" t="str">
        <f t="shared" si="48"/>
        <v>- </v>
      </c>
      <c r="AB150" s="34" t="str">
        <f t="shared" si="49"/>
        <v>- </v>
      </c>
      <c r="AC150" s="34" t="str">
        <f t="shared" si="50"/>
        <v>- </v>
      </c>
      <c r="AD150" s="35" t="str">
        <f t="shared" si="51"/>
        <v>- </v>
      </c>
    </row>
    <row r="151" spans="1:30" s="2" customFormat="1" ht="15.75" customHeight="1">
      <c r="A151" s="17" t="s">
        <v>39</v>
      </c>
      <c r="B151" s="12">
        <v>25</v>
      </c>
      <c r="C151" s="12">
        <v>11</v>
      </c>
      <c r="D151" s="12">
        <v>0</v>
      </c>
      <c r="E151" s="12">
        <v>0</v>
      </c>
      <c r="F151" s="12">
        <v>11</v>
      </c>
      <c r="G151" s="12">
        <v>0</v>
      </c>
      <c r="H151" s="12">
        <v>0</v>
      </c>
      <c r="I151" s="12">
        <v>0</v>
      </c>
      <c r="J151" s="52">
        <v>0</v>
      </c>
      <c r="K151" s="12">
        <v>0</v>
      </c>
      <c r="L151" s="12">
        <v>0</v>
      </c>
      <c r="M151" s="12">
        <v>0</v>
      </c>
      <c r="N151" s="12">
        <v>0</v>
      </c>
      <c r="O151" s="12">
        <v>0</v>
      </c>
      <c r="P151" s="13">
        <v>0</v>
      </c>
      <c r="Q151" s="33">
        <f t="shared" si="52"/>
        <v>44</v>
      </c>
      <c r="R151" s="34" t="str">
        <f t="shared" si="52"/>
        <v>- </v>
      </c>
      <c r="S151" s="34" t="str">
        <f t="shared" si="40"/>
        <v>- </v>
      </c>
      <c r="T151" s="34">
        <f t="shared" si="41"/>
        <v>100</v>
      </c>
      <c r="U151" s="34" t="str">
        <f t="shared" si="42"/>
        <v>- </v>
      </c>
      <c r="V151" s="34" t="str">
        <f t="shared" si="43"/>
        <v>- </v>
      </c>
      <c r="W151" s="34" t="str">
        <f t="shared" si="44"/>
        <v>- </v>
      </c>
      <c r="X151" s="34" t="str">
        <f t="shared" si="45"/>
        <v>- </v>
      </c>
      <c r="Y151" s="34" t="str">
        <f t="shared" si="46"/>
        <v>- </v>
      </c>
      <c r="Z151" s="34" t="str">
        <f t="shared" si="47"/>
        <v>- </v>
      </c>
      <c r="AA151" s="34" t="str">
        <f t="shared" si="48"/>
        <v>- </v>
      </c>
      <c r="AB151" s="34" t="str">
        <f t="shared" si="49"/>
        <v>- </v>
      </c>
      <c r="AC151" s="34" t="str">
        <f t="shared" si="50"/>
        <v>- </v>
      </c>
      <c r="AD151" s="35" t="str">
        <f t="shared" si="51"/>
        <v>- </v>
      </c>
    </row>
    <row r="152" spans="1:30" s="2" customFormat="1" ht="15.75" customHeight="1">
      <c r="A152" s="18" t="s">
        <v>40</v>
      </c>
      <c r="B152" s="10">
        <f>SUM(B153:B166)</f>
        <v>368</v>
      </c>
      <c r="C152" s="10">
        <f aca="true" t="shared" si="53" ref="C152:P152">SUM(C153:C166)</f>
        <v>108</v>
      </c>
      <c r="D152" s="10">
        <f t="shared" si="53"/>
        <v>1</v>
      </c>
      <c r="E152" s="10">
        <f t="shared" si="53"/>
        <v>10</v>
      </c>
      <c r="F152" s="10">
        <f t="shared" si="53"/>
        <v>34</v>
      </c>
      <c r="G152" s="10">
        <f t="shared" si="53"/>
        <v>60</v>
      </c>
      <c r="H152" s="10">
        <f t="shared" si="53"/>
        <v>1</v>
      </c>
      <c r="I152" s="10">
        <f t="shared" si="53"/>
        <v>1</v>
      </c>
      <c r="J152" s="51">
        <f t="shared" si="53"/>
        <v>0</v>
      </c>
      <c r="K152" s="10">
        <f t="shared" si="53"/>
        <v>1</v>
      </c>
      <c r="L152" s="10">
        <f t="shared" si="53"/>
        <v>0</v>
      </c>
      <c r="M152" s="10">
        <f t="shared" si="53"/>
        <v>0</v>
      </c>
      <c r="N152" s="10">
        <f t="shared" si="53"/>
        <v>0</v>
      </c>
      <c r="O152" s="10">
        <f t="shared" si="53"/>
        <v>0</v>
      </c>
      <c r="P152" s="11">
        <f t="shared" si="53"/>
        <v>0</v>
      </c>
      <c r="Q152" s="30">
        <f t="shared" si="52"/>
        <v>29.347826086956523</v>
      </c>
      <c r="R152" s="31">
        <f t="shared" si="52"/>
        <v>0.9259259259259258</v>
      </c>
      <c r="S152" s="31">
        <f t="shared" si="40"/>
        <v>9.25925925925926</v>
      </c>
      <c r="T152" s="31">
        <f t="shared" si="41"/>
        <v>31.48148148148148</v>
      </c>
      <c r="U152" s="31">
        <f t="shared" si="42"/>
        <v>55.55555555555556</v>
      </c>
      <c r="V152" s="31">
        <f t="shared" si="43"/>
        <v>0.9259259259259258</v>
      </c>
      <c r="W152" s="31">
        <f t="shared" si="44"/>
        <v>0.9259259259259258</v>
      </c>
      <c r="X152" s="31" t="str">
        <f t="shared" si="45"/>
        <v>- </v>
      </c>
      <c r="Y152" s="31">
        <f t="shared" si="46"/>
        <v>0.9259259259259258</v>
      </c>
      <c r="Z152" s="31" t="str">
        <f t="shared" si="47"/>
        <v>- </v>
      </c>
      <c r="AA152" s="31" t="str">
        <f t="shared" si="48"/>
        <v>- </v>
      </c>
      <c r="AB152" s="31" t="str">
        <f t="shared" si="49"/>
        <v>- </v>
      </c>
      <c r="AC152" s="31" t="str">
        <f t="shared" si="50"/>
        <v>- </v>
      </c>
      <c r="AD152" s="32" t="str">
        <f t="shared" si="51"/>
        <v>- </v>
      </c>
    </row>
    <row r="153" spans="1:30" s="2" customFormat="1" ht="15.75" customHeight="1">
      <c r="A153" s="16" t="s">
        <v>4</v>
      </c>
      <c r="B153" s="12">
        <v>42</v>
      </c>
      <c r="C153" s="12">
        <v>19</v>
      </c>
      <c r="D153" s="12">
        <v>1</v>
      </c>
      <c r="E153" s="12">
        <v>0</v>
      </c>
      <c r="F153" s="12">
        <v>6</v>
      </c>
      <c r="G153" s="12">
        <v>12</v>
      </c>
      <c r="H153" s="12">
        <v>0</v>
      </c>
      <c r="I153" s="12">
        <v>0</v>
      </c>
      <c r="J153" s="52">
        <v>0</v>
      </c>
      <c r="K153" s="12">
        <v>0</v>
      </c>
      <c r="L153" s="12">
        <v>0</v>
      </c>
      <c r="M153" s="12">
        <v>0</v>
      </c>
      <c r="N153" s="12">
        <v>0</v>
      </c>
      <c r="O153" s="12">
        <v>0</v>
      </c>
      <c r="P153" s="13">
        <v>0</v>
      </c>
      <c r="Q153" s="33">
        <f t="shared" si="52"/>
        <v>45.23809523809524</v>
      </c>
      <c r="R153" s="34">
        <f t="shared" si="52"/>
        <v>5.263157894736842</v>
      </c>
      <c r="S153" s="34" t="str">
        <f t="shared" si="40"/>
        <v>- </v>
      </c>
      <c r="T153" s="34">
        <f t="shared" si="41"/>
        <v>31.57894736842105</v>
      </c>
      <c r="U153" s="34">
        <f t="shared" si="42"/>
        <v>63.1578947368421</v>
      </c>
      <c r="V153" s="34" t="str">
        <f t="shared" si="43"/>
        <v>- </v>
      </c>
      <c r="W153" s="34" t="str">
        <f t="shared" si="44"/>
        <v>- </v>
      </c>
      <c r="X153" s="34" t="str">
        <f t="shared" si="45"/>
        <v>- </v>
      </c>
      <c r="Y153" s="34" t="str">
        <f t="shared" si="46"/>
        <v>- </v>
      </c>
      <c r="Z153" s="34" t="str">
        <f t="shared" si="47"/>
        <v>- </v>
      </c>
      <c r="AA153" s="34" t="str">
        <f t="shared" si="48"/>
        <v>- </v>
      </c>
      <c r="AB153" s="34" t="str">
        <f t="shared" si="49"/>
        <v>- </v>
      </c>
      <c r="AC153" s="34" t="str">
        <f t="shared" si="50"/>
        <v>- </v>
      </c>
      <c r="AD153" s="35" t="str">
        <f t="shared" si="51"/>
        <v>- </v>
      </c>
    </row>
    <row r="154" spans="1:30" s="2" customFormat="1" ht="15.75" customHeight="1">
      <c r="A154" s="17" t="s">
        <v>5</v>
      </c>
      <c r="B154" s="12">
        <v>0</v>
      </c>
      <c r="C154" s="12">
        <v>0</v>
      </c>
      <c r="D154" s="12">
        <v>0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52">
        <v>0</v>
      </c>
      <c r="K154" s="12">
        <v>0</v>
      </c>
      <c r="L154" s="12">
        <v>0</v>
      </c>
      <c r="M154" s="12">
        <v>0</v>
      </c>
      <c r="N154" s="12">
        <v>0</v>
      </c>
      <c r="O154" s="12">
        <v>0</v>
      </c>
      <c r="P154" s="13">
        <v>0</v>
      </c>
      <c r="Q154" s="33" t="str">
        <f t="shared" si="52"/>
        <v>- </v>
      </c>
      <c r="R154" s="34" t="str">
        <f t="shared" si="52"/>
        <v>- </v>
      </c>
      <c r="S154" s="34" t="str">
        <f t="shared" si="40"/>
        <v>- </v>
      </c>
      <c r="T154" s="34" t="str">
        <f t="shared" si="41"/>
        <v>- </v>
      </c>
      <c r="U154" s="34" t="str">
        <f t="shared" si="42"/>
        <v>- </v>
      </c>
      <c r="V154" s="34" t="str">
        <f t="shared" si="43"/>
        <v>- </v>
      </c>
      <c r="W154" s="34" t="str">
        <f t="shared" si="44"/>
        <v>- </v>
      </c>
      <c r="X154" s="34" t="str">
        <f t="shared" si="45"/>
        <v>- </v>
      </c>
      <c r="Y154" s="34" t="str">
        <f t="shared" si="46"/>
        <v>- </v>
      </c>
      <c r="Z154" s="34" t="str">
        <f t="shared" si="47"/>
        <v>- </v>
      </c>
      <c r="AA154" s="34" t="str">
        <f t="shared" si="48"/>
        <v>- </v>
      </c>
      <c r="AB154" s="34" t="str">
        <f t="shared" si="49"/>
        <v>- </v>
      </c>
      <c r="AC154" s="34" t="str">
        <f t="shared" si="50"/>
        <v>- </v>
      </c>
      <c r="AD154" s="35" t="str">
        <f t="shared" si="51"/>
        <v>- </v>
      </c>
    </row>
    <row r="155" spans="1:30" s="2" customFormat="1" ht="15.75" customHeight="1">
      <c r="A155" s="17" t="s">
        <v>6</v>
      </c>
      <c r="B155" s="12">
        <v>85</v>
      </c>
      <c r="C155" s="12">
        <v>27</v>
      </c>
      <c r="D155" s="12">
        <v>0</v>
      </c>
      <c r="E155" s="12">
        <v>0</v>
      </c>
      <c r="F155" s="12">
        <v>8</v>
      </c>
      <c r="G155" s="12">
        <v>18</v>
      </c>
      <c r="H155" s="12">
        <v>0</v>
      </c>
      <c r="I155" s="12">
        <v>0</v>
      </c>
      <c r="J155" s="52">
        <v>0</v>
      </c>
      <c r="K155" s="12">
        <v>1</v>
      </c>
      <c r="L155" s="12">
        <v>0</v>
      </c>
      <c r="M155" s="12">
        <v>0</v>
      </c>
      <c r="N155" s="12">
        <v>0</v>
      </c>
      <c r="O155" s="12">
        <v>0</v>
      </c>
      <c r="P155" s="13">
        <v>0</v>
      </c>
      <c r="Q155" s="33">
        <f t="shared" si="52"/>
        <v>31.76470588235294</v>
      </c>
      <c r="R155" s="34" t="str">
        <f t="shared" si="52"/>
        <v>- </v>
      </c>
      <c r="S155" s="34" t="str">
        <f t="shared" si="40"/>
        <v>- </v>
      </c>
      <c r="T155" s="34">
        <f t="shared" si="41"/>
        <v>29.629629629629626</v>
      </c>
      <c r="U155" s="34">
        <f t="shared" si="42"/>
        <v>66.66666666666666</v>
      </c>
      <c r="V155" s="34" t="str">
        <f t="shared" si="43"/>
        <v>- </v>
      </c>
      <c r="W155" s="34" t="str">
        <f t="shared" si="44"/>
        <v>- </v>
      </c>
      <c r="X155" s="34" t="str">
        <f t="shared" si="45"/>
        <v>- </v>
      </c>
      <c r="Y155" s="34">
        <f t="shared" si="46"/>
        <v>3.7037037037037033</v>
      </c>
      <c r="Z155" s="34" t="str">
        <f t="shared" si="47"/>
        <v>- </v>
      </c>
      <c r="AA155" s="34" t="str">
        <f t="shared" si="48"/>
        <v>- </v>
      </c>
      <c r="AB155" s="34" t="str">
        <f t="shared" si="49"/>
        <v>- </v>
      </c>
      <c r="AC155" s="34" t="str">
        <f t="shared" si="50"/>
        <v>- </v>
      </c>
      <c r="AD155" s="35" t="str">
        <f t="shared" si="51"/>
        <v>- </v>
      </c>
    </row>
    <row r="156" spans="1:30" s="2" customFormat="1" ht="15.75" customHeight="1">
      <c r="A156" s="17" t="s">
        <v>7</v>
      </c>
      <c r="B156" s="12">
        <v>0</v>
      </c>
      <c r="C156" s="12">
        <v>0</v>
      </c>
      <c r="D156" s="12">
        <v>0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5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0</v>
      </c>
      <c r="P156" s="13">
        <v>0</v>
      </c>
      <c r="Q156" s="33" t="str">
        <f t="shared" si="52"/>
        <v>- </v>
      </c>
      <c r="R156" s="34" t="str">
        <f t="shared" si="52"/>
        <v>- </v>
      </c>
      <c r="S156" s="34" t="str">
        <f t="shared" si="40"/>
        <v>- </v>
      </c>
      <c r="T156" s="34" t="str">
        <f t="shared" si="41"/>
        <v>- </v>
      </c>
      <c r="U156" s="34" t="str">
        <f t="shared" si="42"/>
        <v>- </v>
      </c>
      <c r="V156" s="34" t="str">
        <f t="shared" si="43"/>
        <v>- </v>
      </c>
      <c r="W156" s="34" t="str">
        <f t="shared" si="44"/>
        <v>- </v>
      </c>
      <c r="X156" s="34" t="str">
        <f t="shared" si="45"/>
        <v>- </v>
      </c>
      <c r="Y156" s="34" t="str">
        <f t="shared" si="46"/>
        <v>- </v>
      </c>
      <c r="Z156" s="34" t="str">
        <f t="shared" si="47"/>
        <v>- </v>
      </c>
      <c r="AA156" s="34" t="str">
        <f t="shared" si="48"/>
        <v>- </v>
      </c>
      <c r="AB156" s="34" t="str">
        <f t="shared" si="49"/>
        <v>- </v>
      </c>
      <c r="AC156" s="34" t="str">
        <f t="shared" si="50"/>
        <v>- </v>
      </c>
      <c r="AD156" s="35" t="str">
        <f t="shared" si="51"/>
        <v>- </v>
      </c>
    </row>
    <row r="157" spans="1:30" s="2" customFormat="1" ht="15.75" customHeight="1">
      <c r="A157" s="17" t="s">
        <v>8</v>
      </c>
      <c r="B157" s="12">
        <v>33</v>
      </c>
      <c r="C157" s="12">
        <v>5</v>
      </c>
      <c r="D157" s="12">
        <v>0</v>
      </c>
      <c r="E157" s="12">
        <v>0</v>
      </c>
      <c r="F157" s="12">
        <v>0</v>
      </c>
      <c r="G157" s="12">
        <v>5</v>
      </c>
      <c r="H157" s="12">
        <v>0</v>
      </c>
      <c r="I157" s="12">
        <v>0</v>
      </c>
      <c r="J157" s="52">
        <v>0</v>
      </c>
      <c r="K157" s="12">
        <v>0</v>
      </c>
      <c r="L157" s="12">
        <v>0</v>
      </c>
      <c r="M157" s="12">
        <v>0</v>
      </c>
      <c r="N157" s="12">
        <v>0</v>
      </c>
      <c r="O157" s="12">
        <v>0</v>
      </c>
      <c r="P157" s="13">
        <v>0</v>
      </c>
      <c r="Q157" s="33">
        <f t="shared" si="52"/>
        <v>15.151515151515152</v>
      </c>
      <c r="R157" s="34" t="str">
        <f t="shared" si="52"/>
        <v>- </v>
      </c>
      <c r="S157" s="34" t="str">
        <f t="shared" si="40"/>
        <v>- </v>
      </c>
      <c r="T157" s="34" t="str">
        <f t="shared" si="41"/>
        <v>- </v>
      </c>
      <c r="U157" s="34">
        <f t="shared" si="42"/>
        <v>100</v>
      </c>
      <c r="V157" s="34" t="str">
        <f t="shared" si="43"/>
        <v>- </v>
      </c>
      <c r="W157" s="34" t="str">
        <f t="shared" si="44"/>
        <v>- </v>
      </c>
      <c r="X157" s="34" t="str">
        <f t="shared" si="45"/>
        <v>- </v>
      </c>
      <c r="Y157" s="34" t="str">
        <f t="shared" si="46"/>
        <v>- </v>
      </c>
      <c r="Z157" s="34" t="str">
        <f t="shared" si="47"/>
        <v>- </v>
      </c>
      <c r="AA157" s="34" t="str">
        <f t="shared" si="48"/>
        <v>- </v>
      </c>
      <c r="AB157" s="34" t="str">
        <f t="shared" si="49"/>
        <v>- </v>
      </c>
      <c r="AC157" s="34" t="str">
        <f t="shared" si="50"/>
        <v>- </v>
      </c>
      <c r="AD157" s="35" t="str">
        <f t="shared" si="51"/>
        <v>- </v>
      </c>
    </row>
    <row r="158" spans="1:30" s="2" customFormat="1" ht="15.75" customHeight="1">
      <c r="A158" s="17" t="s">
        <v>41</v>
      </c>
      <c r="B158" s="12">
        <v>172</v>
      </c>
      <c r="C158" s="12">
        <v>55</v>
      </c>
      <c r="D158" s="12">
        <v>0</v>
      </c>
      <c r="E158" s="12">
        <v>10</v>
      </c>
      <c r="F158" s="12">
        <v>20</v>
      </c>
      <c r="G158" s="12">
        <v>23</v>
      </c>
      <c r="H158" s="12">
        <v>1</v>
      </c>
      <c r="I158" s="12">
        <v>1</v>
      </c>
      <c r="J158" s="52">
        <v>0</v>
      </c>
      <c r="K158" s="12">
        <v>0</v>
      </c>
      <c r="L158" s="12">
        <v>0</v>
      </c>
      <c r="M158" s="12">
        <v>0</v>
      </c>
      <c r="N158" s="12">
        <v>0</v>
      </c>
      <c r="O158" s="12">
        <v>0</v>
      </c>
      <c r="P158" s="13">
        <v>0</v>
      </c>
      <c r="Q158" s="33">
        <f t="shared" si="52"/>
        <v>31.976744186046513</v>
      </c>
      <c r="R158" s="34" t="str">
        <f t="shared" si="52"/>
        <v>- </v>
      </c>
      <c r="S158" s="34">
        <f t="shared" si="40"/>
        <v>18.181818181818183</v>
      </c>
      <c r="T158" s="34">
        <f t="shared" si="41"/>
        <v>36.36363636363637</v>
      </c>
      <c r="U158" s="34">
        <f t="shared" si="42"/>
        <v>41.81818181818181</v>
      </c>
      <c r="V158" s="34">
        <f t="shared" si="43"/>
        <v>1.8181818181818181</v>
      </c>
      <c r="W158" s="34">
        <f t="shared" si="44"/>
        <v>1.8181818181818181</v>
      </c>
      <c r="X158" s="34" t="str">
        <f t="shared" si="45"/>
        <v>- </v>
      </c>
      <c r="Y158" s="34" t="str">
        <f t="shared" si="46"/>
        <v>- </v>
      </c>
      <c r="Z158" s="34" t="str">
        <f t="shared" si="47"/>
        <v>- </v>
      </c>
      <c r="AA158" s="34" t="str">
        <f t="shared" si="48"/>
        <v>- </v>
      </c>
      <c r="AB158" s="34" t="str">
        <f t="shared" si="49"/>
        <v>- </v>
      </c>
      <c r="AC158" s="34" t="str">
        <f t="shared" si="50"/>
        <v>- </v>
      </c>
      <c r="AD158" s="35" t="str">
        <f t="shared" si="51"/>
        <v>- </v>
      </c>
    </row>
    <row r="159" spans="1:30" s="2" customFormat="1" ht="15.75" customHeight="1">
      <c r="A159" s="17" t="s">
        <v>11</v>
      </c>
      <c r="B159" s="12">
        <v>34</v>
      </c>
      <c r="C159" s="12">
        <v>2</v>
      </c>
      <c r="D159" s="12">
        <v>0</v>
      </c>
      <c r="E159" s="12">
        <v>0</v>
      </c>
      <c r="F159" s="12">
        <v>0</v>
      </c>
      <c r="G159" s="12">
        <v>2</v>
      </c>
      <c r="H159" s="12">
        <v>0</v>
      </c>
      <c r="I159" s="12">
        <v>0</v>
      </c>
      <c r="J159" s="52">
        <v>0</v>
      </c>
      <c r="K159" s="12">
        <v>0</v>
      </c>
      <c r="L159" s="12">
        <v>0</v>
      </c>
      <c r="M159" s="12">
        <v>0</v>
      </c>
      <c r="N159" s="12">
        <v>0</v>
      </c>
      <c r="O159" s="12">
        <v>0</v>
      </c>
      <c r="P159" s="13">
        <v>0</v>
      </c>
      <c r="Q159" s="33">
        <f t="shared" si="52"/>
        <v>5.88235294117647</v>
      </c>
      <c r="R159" s="34" t="str">
        <f t="shared" si="52"/>
        <v>- </v>
      </c>
      <c r="S159" s="34" t="str">
        <f t="shared" si="40"/>
        <v>- </v>
      </c>
      <c r="T159" s="34" t="str">
        <f t="shared" si="41"/>
        <v>- </v>
      </c>
      <c r="U159" s="34">
        <f t="shared" si="42"/>
        <v>100</v>
      </c>
      <c r="V159" s="34" t="str">
        <f t="shared" si="43"/>
        <v>- </v>
      </c>
      <c r="W159" s="34" t="str">
        <f t="shared" si="44"/>
        <v>- </v>
      </c>
      <c r="X159" s="34" t="str">
        <f t="shared" si="45"/>
        <v>- </v>
      </c>
      <c r="Y159" s="34" t="str">
        <f t="shared" si="46"/>
        <v>- </v>
      </c>
      <c r="Z159" s="34" t="str">
        <f t="shared" si="47"/>
        <v>- </v>
      </c>
      <c r="AA159" s="34" t="str">
        <f t="shared" si="48"/>
        <v>- </v>
      </c>
      <c r="AB159" s="34" t="str">
        <f t="shared" si="49"/>
        <v>- </v>
      </c>
      <c r="AC159" s="34" t="str">
        <f t="shared" si="50"/>
        <v>- </v>
      </c>
      <c r="AD159" s="35" t="str">
        <f t="shared" si="51"/>
        <v>- </v>
      </c>
    </row>
    <row r="160" spans="1:30" s="2" customFormat="1" ht="15.75" customHeight="1">
      <c r="A160" s="17" t="s">
        <v>12</v>
      </c>
      <c r="B160" s="12">
        <v>0</v>
      </c>
      <c r="C160" s="12">
        <v>0</v>
      </c>
      <c r="D160" s="12">
        <v>0</v>
      </c>
      <c r="E160" s="12">
        <v>0</v>
      </c>
      <c r="F160" s="12">
        <v>0</v>
      </c>
      <c r="G160" s="12">
        <v>0</v>
      </c>
      <c r="H160" s="12">
        <v>0</v>
      </c>
      <c r="I160" s="12">
        <v>0</v>
      </c>
      <c r="J160" s="52">
        <v>0</v>
      </c>
      <c r="K160" s="12">
        <v>0</v>
      </c>
      <c r="L160" s="12">
        <v>0</v>
      </c>
      <c r="M160" s="12">
        <v>0</v>
      </c>
      <c r="N160" s="12">
        <v>0</v>
      </c>
      <c r="O160" s="12">
        <v>0</v>
      </c>
      <c r="P160" s="13">
        <v>0</v>
      </c>
      <c r="Q160" s="33" t="str">
        <f t="shared" si="52"/>
        <v>- </v>
      </c>
      <c r="R160" s="34" t="str">
        <f t="shared" si="52"/>
        <v>- </v>
      </c>
      <c r="S160" s="34" t="str">
        <f t="shared" si="40"/>
        <v>- </v>
      </c>
      <c r="T160" s="34" t="str">
        <f t="shared" si="41"/>
        <v>- </v>
      </c>
      <c r="U160" s="34" t="str">
        <f t="shared" si="42"/>
        <v>- </v>
      </c>
      <c r="V160" s="34" t="str">
        <f t="shared" si="43"/>
        <v>- </v>
      </c>
      <c r="W160" s="34" t="str">
        <f t="shared" si="44"/>
        <v>- </v>
      </c>
      <c r="X160" s="34" t="str">
        <f t="shared" si="45"/>
        <v>- </v>
      </c>
      <c r="Y160" s="34" t="str">
        <f t="shared" si="46"/>
        <v>- </v>
      </c>
      <c r="Z160" s="34" t="str">
        <f t="shared" si="47"/>
        <v>- </v>
      </c>
      <c r="AA160" s="34" t="str">
        <f t="shared" si="48"/>
        <v>- </v>
      </c>
      <c r="AB160" s="34" t="str">
        <f t="shared" si="49"/>
        <v>- </v>
      </c>
      <c r="AC160" s="34" t="str">
        <f t="shared" si="50"/>
        <v>- </v>
      </c>
      <c r="AD160" s="35" t="str">
        <f t="shared" si="51"/>
        <v>- </v>
      </c>
    </row>
    <row r="161" spans="1:30" s="2" customFormat="1" ht="15.75" customHeight="1">
      <c r="A161" s="17" t="s">
        <v>13</v>
      </c>
      <c r="B161" s="12">
        <v>0</v>
      </c>
      <c r="C161" s="12">
        <v>0</v>
      </c>
      <c r="D161" s="12">
        <v>0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52">
        <v>0</v>
      </c>
      <c r="K161" s="12">
        <v>0</v>
      </c>
      <c r="L161" s="12">
        <v>0</v>
      </c>
      <c r="M161" s="12">
        <v>0</v>
      </c>
      <c r="N161" s="12">
        <v>0</v>
      </c>
      <c r="O161" s="12">
        <v>0</v>
      </c>
      <c r="P161" s="13">
        <v>0</v>
      </c>
      <c r="Q161" s="33" t="str">
        <f t="shared" si="52"/>
        <v>- </v>
      </c>
      <c r="R161" s="34" t="str">
        <f t="shared" si="52"/>
        <v>- </v>
      </c>
      <c r="S161" s="34" t="str">
        <f t="shared" si="40"/>
        <v>- </v>
      </c>
      <c r="T161" s="34" t="str">
        <f t="shared" si="41"/>
        <v>- </v>
      </c>
      <c r="U161" s="34" t="str">
        <f t="shared" si="42"/>
        <v>- </v>
      </c>
      <c r="V161" s="34" t="str">
        <f t="shared" si="43"/>
        <v>- </v>
      </c>
      <c r="W161" s="34" t="str">
        <f t="shared" si="44"/>
        <v>- </v>
      </c>
      <c r="X161" s="34" t="str">
        <f t="shared" si="45"/>
        <v>- </v>
      </c>
      <c r="Y161" s="34" t="str">
        <f t="shared" si="46"/>
        <v>- </v>
      </c>
      <c r="Z161" s="34" t="str">
        <f t="shared" si="47"/>
        <v>- </v>
      </c>
      <c r="AA161" s="34" t="str">
        <f t="shared" si="48"/>
        <v>- </v>
      </c>
      <c r="AB161" s="34" t="str">
        <f t="shared" si="49"/>
        <v>- </v>
      </c>
      <c r="AC161" s="34" t="str">
        <f t="shared" si="50"/>
        <v>- </v>
      </c>
      <c r="AD161" s="35" t="str">
        <f t="shared" si="51"/>
        <v>- </v>
      </c>
    </row>
    <row r="162" spans="1:30" s="2" customFormat="1" ht="15.75" customHeight="1">
      <c r="A162" s="17" t="s">
        <v>14</v>
      </c>
      <c r="B162" s="12">
        <v>1</v>
      </c>
      <c r="C162" s="12">
        <v>0</v>
      </c>
      <c r="D162" s="12">
        <v>0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  <c r="J162" s="52">
        <v>0</v>
      </c>
      <c r="K162" s="12">
        <v>0</v>
      </c>
      <c r="L162" s="12">
        <v>0</v>
      </c>
      <c r="M162" s="12">
        <v>0</v>
      </c>
      <c r="N162" s="12">
        <v>0</v>
      </c>
      <c r="O162" s="12">
        <v>0</v>
      </c>
      <c r="P162" s="13">
        <v>0</v>
      </c>
      <c r="Q162" s="33" t="str">
        <f t="shared" si="52"/>
        <v>- </v>
      </c>
      <c r="R162" s="34" t="str">
        <f t="shared" si="52"/>
        <v>- </v>
      </c>
      <c r="S162" s="34" t="str">
        <f t="shared" si="40"/>
        <v>- </v>
      </c>
      <c r="T162" s="34" t="str">
        <f t="shared" si="41"/>
        <v>- </v>
      </c>
      <c r="U162" s="34" t="str">
        <f t="shared" si="42"/>
        <v>- </v>
      </c>
      <c r="V162" s="34" t="str">
        <f t="shared" si="43"/>
        <v>- </v>
      </c>
      <c r="W162" s="34" t="str">
        <f t="shared" si="44"/>
        <v>- </v>
      </c>
      <c r="X162" s="34" t="str">
        <f t="shared" si="45"/>
        <v>- </v>
      </c>
      <c r="Y162" s="34" t="str">
        <f t="shared" si="46"/>
        <v>- </v>
      </c>
      <c r="Z162" s="34" t="str">
        <f t="shared" si="47"/>
        <v>- </v>
      </c>
      <c r="AA162" s="34" t="str">
        <f t="shared" si="48"/>
        <v>- </v>
      </c>
      <c r="AB162" s="34" t="str">
        <f t="shared" si="49"/>
        <v>- </v>
      </c>
      <c r="AC162" s="34" t="str">
        <f t="shared" si="50"/>
        <v>- </v>
      </c>
      <c r="AD162" s="35" t="str">
        <f t="shared" si="51"/>
        <v>- </v>
      </c>
    </row>
    <row r="163" spans="1:30" s="2" customFormat="1" ht="15.75" customHeight="1">
      <c r="A163" s="17" t="s">
        <v>15</v>
      </c>
      <c r="B163" s="12">
        <v>1</v>
      </c>
      <c r="C163" s="12">
        <v>0</v>
      </c>
      <c r="D163" s="12">
        <v>0</v>
      </c>
      <c r="E163" s="12">
        <v>0</v>
      </c>
      <c r="F163" s="12">
        <v>0</v>
      </c>
      <c r="G163" s="12">
        <v>0</v>
      </c>
      <c r="H163" s="12">
        <v>0</v>
      </c>
      <c r="I163" s="12">
        <v>0</v>
      </c>
      <c r="J163" s="52">
        <v>0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13">
        <v>0</v>
      </c>
      <c r="Q163" s="33" t="str">
        <f t="shared" si="52"/>
        <v>- </v>
      </c>
      <c r="R163" s="34" t="str">
        <f t="shared" si="52"/>
        <v>- </v>
      </c>
      <c r="S163" s="34" t="str">
        <f t="shared" si="40"/>
        <v>- </v>
      </c>
      <c r="T163" s="34" t="str">
        <f t="shared" si="41"/>
        <v>- </v>
      </c>
      <c r="U163" s="34" t="str">
        <f t="shared" si="42"/>
        <v>- </v>
      </c>
      <c r="V163" s="34" t="str">
        <f t="shared" si="43"/>
        <v>- </v>
      </c>
      <c r="W163" s="34" t="str">
        <f t="shared" si="44"/>
        <v>- </v>
      </c>
      <c r="X163" s="34" t="str">
        <f t="shared" si="45"/>
        <v>- </v>
      </c>
      <c r="Y163" s="34" t="str">
        <f t="shared" si="46"/>
        <v>- </v>
      </c>
      <c r="Z163" s="34" t="str">
        <f t="shared" si="47"/>
        <v>- </v>
      </c>
      <c r="AA163" s="34" t="str">
        <f t="shared" si="48"/>
        <v>- </v>
      </c>
      <c r="AB163" s="34" t="str">
        <f t="shared" si="49"/>
        <v>- </v>
      </c>
      <c r="AC163" s="34" t="str">
        <f t="shared" si="50"/>
        <v>- </v>
      </c>
      <c r="AD163" s="35" t="str">
        <f t="shared" si="51"/>
        <v>- </v>
      </c>
    </row>
    <row r="164" spans="1:30" s="2" customFormat="1" ht="15.75" customHeight="1">
      <c r="A164" s="17" t="s">
        <v>16</v>
      </c>
      <c r="B164" s="12">
        <v>0</v>
      </c>
      <c r="C164" s="12">
        <v>0</v>
      </c>
      <c r="D164" s="12">
        <v>0</v>
      </c>
      <c r="E164" s="12">
        <v>0</v>
      </c>
      <c r="F164" s="12">
        <v>0</v>
      </c>
      <c r="G164" s="12">
        <v>0</v>
      </c>
      <c r="H164" s="12">
        <v>0</v>
      </c>
      <c r="I164" s="12">
        <v>0</v>
      </c>
      <c r="J164" s="5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3">
        <v>0</v>
      </c>
      <c r="Q164" s="33" t="str">
        <f t="shared" si="52"/>
        <v>- </v>
      </c>
      <c r="R164" s="34" t="str">
        <f t="shared" si="52"/>
        <v>- </v>
      </c>
      <c r="S164" s="34" t="str">
        <f t="shared" si="40"/>
        <v>- </v>
      </c>
      <c r="T164" s="34" t="str">
        <f t="shared" si="41"/>
        <v>- </v>
      </c>
      <c r="U164" s="34" t="str">
        <f t="shared" si="42"/>
        <v>- </v>
      </c>
      <c r="V164" s="34" t="str">
        <f t="shared" si="43"/>
        <v>- </v>
      </c>
      <c r="W164" s="34" t="str">
        <f t="shared" si="44"/>
        <v>- </v>
      </c>
      <c r="X164" s="34" t="str">
        <f t="shared" si="45"/>
        <v>- </v>
      </c>
      <c r="Y164" s="34" t="str">
        <f t="shared" si="46"/>
        <v>- </v>
      </c>
      <c r="Z164" s="34" t="str">
        <f t="shared" si="47"/>
        <v>- </v>
      </c>
      <c r="AA164" s="34" t="str">
        <f t="shared" si="48"/>
        <v>- </v>
      </c>
      <c r="AB164" s="34" t="str">
        <f t="shared" si="49"/>
        <v>- </v>
      </c>
      <c r="AC164" s="34" t="str">
        <f t="shared" si="50"/>
        <v>- </v>
      </c>
      <c r="AD164" s="35" t="str">
        <f t="shared" si="51"/>
        <v>- </v>
      </c>
    </row>
    <row r="165" spans="1:30" s="2" customFormat="1" ht="15.75" customHeight="1">
      <c r="A165" s="17" t="s">
        <v>17</v>
      </c>
      <c r="B165" s="12">
        <v>0</v>
      </c>
      <c r="C165" s="12">
        <v>0</v>
      </c>
      <c r="D165" s="12">
        <v>0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5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0</v>
      </c>
      <c r="P165" s="13">
        <v>0</v>
      </c>
      <c r="Q165" s="33" t="str">
        <f t="shared" si="52"/>
        <v>- </v>
      </c>
      <c r="R165" s="34" t="str">
        <f t="shared" si="52"/>
        <v>- </v>
      </c>
      <c r="S165" s="34" t="str">
        <f t="shared" si="40"/>
        <v>- </v>
      </c>
      <c r="T165" s="34" t="str">
        <f t="shared" si="41"/>
        <v>- </v>
      </c>
      <c r="U165" s="34" t="str">
        <f t="shared" si="42"/>
        <v>- </v>
      </c>
      <c r="V165" s="34" t="str">
        <f t="shared" si="43"/>
        <v>- </v>
      </c>
      <c r="W165" s="34" t="str">
        <f t="shared" si="44"/>
        <v>- </v>
      </c>
      <c r="X165" s="34" t="str">
        <f t="shared" si="45"/>
        <v>- </v>
      </c>
      <c r="Y165" s="34" t="str">
        <f t="shared" si="46"/>
        <v>- </v>
      </c>
      <c r="Z165" s="34" t="str">
        <f t="shared" si="47"/>
        <v>- </v>
      </c>
      <c r="AA165" s="34" t="str">
        <f t="shared" si="48"/>
        <v>- </v>
      </c>
      <c r="AB165" s="34" t="str">
        <f t="shared" si="49"/>
        <v>- </v>
      </c>
      <c r="AC165" s="34" t="str">
        <f t="shared" si="50"/>
        <v>- </v>
      </c>
      <c r="AD165" s="35" t="str">
        <f t="shared" si="51"/>
        <v>- </v>
      </c>
    </row>
    <row r="166" spans="1:30" s="2" customFormat="1" ht="15.75" customHeight="1">
      <c r="A166" s="17" t="s">
        <v>20</v>
      </c>
      <c r="B166" s="12">
        <v>0</v>
      </c>
      <c r="C166" s="12">
        <v>0</v>
      </c>
      <c r="D166" s="12">
        <v>0</v>
      </c>
      <c r="E166" s="12">
        <v>0</v>
      </c>
      <c r="F166" s="12">
        <v>0</v>
      </c>
      <c r="G166" s="12">
        <v>0</v>
      </c>
      <c r="H166" s="12">
        <v>0</v>
      </c>
      <c r="I166" s="12">
        <v>0</v>
      </c>
      <c r="J166" s="52">
        <v>0</v>
      </c>
      <c r="K166" s="12">
        <v>0</v>
      </c>
      <c r="L166" s="12">
        <v>0</v>
      </c>
      <c r="M166" s="12">
        <v>0</v>
      </c>
      <c r="N166" s="12">
        <v>0</v>
      </c>
      <c r="O166" s="12">
        <v>0</v>
      </c>
      <c r="P166" s="13">
        <v>0</v>
      </c>
      <c r="Q166" s="33" t="str">
        <f t="shared" si="52"/>
        <v>- </v>
      </c>
      <c r="R166" s="34" t="str">
        <f t="shared" si="52"/>
        <v>- </v>
      </c>
      <c r="S166" s="34" t="str">
        <f t="shared" si="40"/>
        <v>- </v>
      </c>
      <c r="T166" s="34" t="str">
        <f t="shared" si="41"/>
        <v>- </v>
      </c>
      <c r="U166" s="34" t="str">
        <f t="shared" si="42"/>
        <v>- </v>
      </c>
      <c r="V166" s="34" t="str">
        <f t="shared" si="43"/>
        <v>- </v>
      </c>
      <c r="W166" s="34" t="str">
        <f t="shared" si="44"/>
        <v>- </v>
      </c>
      <c r="X166" s="34" t="str">
        <f t="shared" si="45"/>
        <v>- </v>
      </c>
      <c r="Y166" s="34" t="str">
        <f t="shared" si="46"/>
        <v>- </v>
      </c>
      <c r="Z166" s="34" t="str">
        <f t="shared" si="47"/>
        <v>- </v>
      </c>
      <c r="AA166" s="34" t="str">
        <f t="shared" si="48"/>
        <v>- </v>
      </c>
      <c r="AB166" s="34" t="str">
        <f t="shared" si="49"/>
        <v>- </v>
      </c>
      <c r="AC166" s="34" t="str">
        <f t="shared" si="50"/>
        <v>- </v>
      </c>
      <c r="AD166" s="35" t="str">
        <f t="shared" si="51"/>
        <v>- </v>
      </c>
    </row>
    <row r="167" spans="1:30" s="4" customFormat="1" ht="15.75" customHeight="1">
      <c r="A167" s="44" t="s">
        <v>48</v>
      </c>
      <c r="B167" s="14">
        <f>B168+B169+B187+B206</f>
        <v>120817</v>
      </c>
      <c r="C167" s="14">
        <f aca="true" t="shared" si="54" ref="C167:P167">C168+C169+C187+C206</f>
        <v>96172</v>
      </c>
      <c r="D167" s="14">
        <f t="shared" si="54"/>
        <v>10049</v>
      </c>
      <c r="E167" s="14">
        <f t="shared" si="54"/>
        <v>1335</v>
      </c>
      <c r="F167" s="14">
        <f t="shared" si="54"/>
        <v>71110</v>
      </c>
      <c r="G167" s="14">
        <f t="shared" si="54"/>
        <v>10151</v>
      </c>
      <c r="H167" s="14">
        <f t="shared" si="54"/>
        <v>298</v>
      </c>
      <c r="I167" s="14">
        <f t="shared" si="54"/>
        <v>302</v>
      </c>
      <c r="J167" s="53">
        <f t="shared" si="54"/>
        <v>610</v>
      </c>
      <c r="K167" s="14">
        <f t="shared" si="54"/>
        <v>1104</v>
      </c>
      <c r="L167" s="14">
        <f t="shared" si="54"/>
        <v>34</v>
      </c>
      <c r="M167" s="14">
        <f t="shared" si="54"/>
        <v>133</v>
      </c>
      <c r="N167" s="14">
        <f t="shared" si="54"/>
        <v>654</v>
      </c>
      <c r="O167" s="14">
        <f t="shared" si="54"/>
        <v>304</v>
      </c>
      <c r="P167" s="15">
        <f t="shared" si="54"/>
        <v>88</v>
      </c>
      <c r="Q167" s="27">
        <f t="shared" si="52"/>
        <v>79.6013806004122</v>
      </c>
      <c r="R167" s="28">
        <f t="shared" si="52"/>
        <v>10.448987231210747</v>
      </c>
      <c r="S167" s="28">
        <f t="shared" si="40"/>
        <v>1.388137919560787</v>
      </c>
      <c r="T167" s="28">
        <f t="shared" si="41"/>
        <v>73.94044004491953</v>
      </c>
      <c r="U167" s="28">
        <f t="shared" si="42"/>
        <v>10.555047207087302</v>
      </c>
      <c r="V167" s="28">
        <f t="shared" si="43"/>
        <v>0.30986149814914943</v>
      </c>
      <c r="W167" s="28">
        <f t="shared" si="44"/>
        <v>0.3140207128894065</v>
      </c>
      <c r="X167" s="28">
        <f t="shared" si="45"/>
        <v>0.6342802478891985</v>
      </c>
      <c r="Y167" s="28">
        <f t="shared" si="46"/>
        <v>1.147943268310943</v>
      </c>
      <c r="Z167" s="28">
        <f t="shared" si="47"/>
        <v>0.03535332529218484</v>
      </c>
      <c r="AA167" s="28">
        <f t="shared" si="48"/>
        <v>0.13829389011354656</v>
      </c>
      <c r="AB167" s="28">
        <f t="shared" si="49"/>
        <v>0.680031610032026</v>
      </c>
      <c r="AC167" s="28">
        <f t="shared" si="50"/>
        <v>0.316100320259535</v>
      </c>
      <c r="AD167" s="29">
        <f t="shared" si="51"/>
        <v>0.09150272428565487</v>
      </c>
    </row>
    <row r="168" spans="1:30" s="2" customFormat="1" ht="15.75" customHeight="1">
      <c r="A168" s="55" t="s">
        <v>2</v>
      </c>
      <c r="B168" s="10">
        <v>26830</v>
      </c>
      <c r="C168" s="10">
        <v>25560</v>
      </c>
      <c r="D168" s="10">
        <v>6093</v>
      </c>
      <c r="E168" s="10">
        <v>88</v>
      </c>
      <c r="F168" s="10">
        <v>18245</v>
      </c>
      <c r="G168" s="10">
        <v>506</v>
      </c>
      <c r="H168" s="10">
        <v>2</v>
      </c>
      <c r="I168" s="10">
        <v>14</v>
      </c>
      <c r="J168" s="51">
        <v>0</v>
      </c>
      <c r="K168" s="10">
        <v>0</v>
      </c>
      <c r="L168" s="10">
        <v>29</v>
      </c>
      <c r="M168" s="10">
        <v>110</v>
      </c>
      <c r="N168" s="10">
        <v>253</v>
      </c>
      <c r="O168" s="10">
        <v>203</v>
      </c>
      <c r="P168" s="11">
        <v>17</v>
      </c>
      <c r="Q168" s="30">
        <f t="shared" si="52"/>
        <v>95.26649273201639</v>
      </c>
      <c r="R168" s="31">
        <f t="shared" si="52"/>
        <v>23.838028169014084</v>
      </c>
      <c r="S168" s="31">
        <f t="shared" si="40"/>
        <v>0.3442879499217527</v>
      </c>
      <c r="T168" s="31">
        <f t="shared" si="41"/>
        <v>71.3810641627543</v>
      </c>
      <c r="U168" s="31">
        <f t="shared" si="42"/>
        <v>1.9796557120500782</v>
      </c>
      <c r="V168" s="31">
        <f t="shared" si="43"/>
        <v>0.00782472613458529</v>
      </c>
      <c r="W168" s="31">
        <f t="shared" si="44"/>
        <v>0.054773082942097026</v>
      </c>
      <c r="X168" s="31" t="str">
        <f t="shared" si="45"/>
        <v>- </v>
      </c>
      <c r="Y168" s="31" t="str">
        <f t="shared" si="46"/>
        <v>- </v>
      </c>
      <c r="Z168" s="31">
        <f t="shared" si="47"/>
        <v>0.1134585289514867</v>
      </c>
      <c r="AA168" s="31">
        <f t="shared" si="48"/>
        <v>0.4303599374021909</v>
      </c>
      <c r="AB168" s="31">
        <f t="shared" si="49"/>
        <v>0.9898278560250391</v>
      </c>
      <c r="AC168" s="31">
        <f t="shared" si="50"/>
        <v>0.7942097026604068</v>
      </c>
      <c r="AD168" s="32">
        <f t="shared" si="51"/>
        <v>0.06651017214397496</v>
      </c>
    </row>
    <row r="169" spans="1:30" s="2" customFormat="1" ht="15.75" customHeight="1">
      <c r="A169" s="55" t="s">
        <v>3</v>
      </c>
      <c r="B169" s="10">
        <f>SUM(B170:B186)</f>
        <v>68485</v>
      </c>
      <c r="C169" s="10">
        <f aca="true" t="shared" si="55" ref="C169:P169">SUM(C170:C186)</f>
        <v>52310</v>
      </c>
      <c r="D169" s="10">
        <f t="shared" si="55"/>
        <v>2917</v>
      </c>
      <c r="E169" s="10">
        <f t="shared" si="55"/>
        <v>848</v>
      </c>
      <c r="F169" s="10">
        <f t="shared" si="55"/>
        <v>39233</v>
      </c>
      <c r="G169" s="10">
        <f t="shared" si="55"/>
        <v>7177</v>
      </c>
      <c r="H169" s="10">
        <f t="shared" si="55"/>
        <v>231</v>
      </c>
      <c r="I169" s="10">
        <f t="shared" si="55"/>
        <v>191</v>
      </c>
      <c r="J169" s="51">
        <f t="shared" si="55"/>
        <v>500</v>
      </c>
      <c r="K169" s="10">
        <f t="shared" si="55"/>
        <v>794</v>
      </c>
      <c r="L169" s="10">
        <f t="shared" si="55"/>
        <v>3</v>
      </c>
      <c r="M169" s="10">
        <f t="shared" si="55"/>
        <v>10</v>
      </c>
      <c r="N169" s="10">
        <f t="shared" si="55"/>
        <v>272</v>
      </c>
      <c r="O169" s="10">
        <f t="shared" si="55"/>
        <v>70</v>
      </c>
      <c r="P169" s="11">
        <f t="shared" si="55"/>
        <v>64</v>
      </c>
      <c r="Q169" s="30">
        <f t="shared" si="52"/>
        <v>76.3816894210411</v>
      </c>
      <c r="R169" s="31">
        <f t="shared" si="52"/>
        <v>5.576371630663353</v>
      </c>
      <c r="S169" s="31">
        <f t="shared" si="40"/>
        <v>1.6211049512521507</v>
      </c>
      <c r="T169" s="31">
        <f t="shared" si="41"/>
        <v>75.00095584018352</v>
      </c>
      <c r="U169" s="31">
        <f t="shared" si="42"/>
        <v>13.72012999426496</v>
      </c>
      <c r="V169" s="31">
        <f t="shared" si="43"/>
        <v>0.4415981647868476</v>
      </c>
      <c r="W169" s="31">
        <f t="shared" si="44"/>
        <v>0.3651309501051424</v>
      </c>
      <c r="X169" s="31">
        <f t="shared" si="45"/>
        <v>0.9558401835213153</v>
      </c>
      <c r="Y169" s="31">
        <f t="shared" si="46"/>
        <v>1.5178742114318486</v>
      </c>
      <c r="Z169" s="31">
        <f t="shared" si="47"/>
        <v>0.005735041101127891</v>
      </c>
      <c r="AA169" s="31">
        <f t="shared" si="48"/>
        <v>0.019116803670426306</v>
      </c>
      <c r="AB169" s="31">
        <f t="shared" si="49"/>
        <v>0.5199770598355955</v>
      </c>
      <c r="AC169" s="31">
        <f t="shared" si="50"/>
        <v>0.13381762569298414</v>
      </c>
      <c r="AD169" s="32">
        <f t="shared" si="51"/>
        <v>0.12234754349072835</v>
      </c>
    </row>
    <row r="170" spans="1:30" s="2" customFormat="1" ht="15.75" customHeight="1">
      <c r="A170" s="16" t="s">
        <v>4</v>
      </c>
      <c r="B170" s="12">
        <v>1977</v>
      </c>
      <c r="C170" s="12">
        <v>1547</v>
      </c>
      <c r="D170" s="12">
        <v>103</v>
      </c>
      <c r="E170" s="12">
        <v>98</v>
      </c>
      <c r="F170" s="12">
        <v>1119</v>
      </c>
      <c r="G170" s="12">
        <v>173</v>
      </c>
      <c r="H170" s="12">
        <v>2</v>
      </c>
      <c r="I170" s="12">
        <v>5</v>
      </c>
      <c r="J170" s="52">
        <v>8</v>
      </c>
      <c r="K170" s="12">
        <v>22</v>
      </c>
      <c r="L170" s="12">
        <v>0</v>
      </c>
      <c r="M170" s="12">
        <v>0</v>
      </c>
      <c r="N170" s="12">
        <v>17</v>
      </c>
      <c r="O170" s="12">
        <v>0</v>
      </c>
      <c r="P170" s="13">
        <v>0</v>
      </c>
      <c r="Q170" s="33">
        <f t="shared" si="52"/>
        <v>78.24987354577642</v>
      </c>
      <c r="R170" s="34">
        <f t="shared" si="52"/>
        <v>6.658047834518423</v>
      </c>
      <c r="S170" s="34">
        <f t="shared" si="40"/>
        <v>6.334841628959276</v>
      </c>
      <c r="T170" s="34">
        <f t="shared" si="41"/>
        <v>72.33354880413704</v>
      </c>
      <c r="U170" s="34">
        <f t="shared" si="42"/>
        <v>11.182934712346478</v>
      </c>
      <c r="V170" s="34">
        <f t="shared" si="43"/>
        <v>0.12928248222365868</v>
      </c>
      <c r="W170" s="34">
        <f t="shared" si="44"/>
        <v>0.3232062055591467</v>
      </c>
      <c r="X170" s="34">
        <f t="shared" si="45"/>
        <v>0.5171299288946347</v>
      </c>
      <c r="Y170" s="34">
        <f t="shared" si="46"/>
        <v>1.4221073044602457</v>
      </c>
      <c r="Z170" s="34" t="str">
        <f t="shared" si="47"/>
        <v>- </v>
      </c>
      <c r="AA170" s="34" t="str">
        <f t="shared" si="48"/>
        <v>- </v>
      </c>
      <c r="AB170" s="34">
        <f t="shared" si="49"/>
        <v>1.098901098901099</v>
      </c>
      <c r="AC170" s="34" t="str">
        <f t="shared" si="50"/>
        <v>- </v>
      </c>
      <c r="AD170" s="35" t="str">
        <f t="shared" si="51"/>
        <v>- </v>
      </c>
    </row>
    <row r="171" spans="1:30" s="2" customFormat="1" ht="15.75" customHeight="1">
      <c r="A171" s="17" t="s">
        <v>5</v>
      </c>
      <c r="B171" s="12">
        <v>3566</v>
      </c>
      <c r="C171" s="12">
        <v>2041</v>
      </c>
      <c r="D171" s="12">
        <v>67</v>
      </c>
      <c r="E171" s="12">
        <v>28</v>
      </c>
      <c r="F171" s="12">
        <v>1400</v>
      </c>
      <c r="G171" s="12">
        <v>408</v>
      </c>
      <c r="H171" s="12">
        <v>4</v>
      </c>
      <c r="I171" s="12">
        <v>0</v>
      </c>
      <c r="J171" s="52">
        <v>13</v>
      </c>
      <c r="K171" s="12">
        <v>44</v>
      </c>
      <c r="L171" s="12">
        <v>0</v>
      </c>
      <c r="M171" s="12">
        <v>0</v>
      </c>
      <c r="N171" s="12">
        <v>67</v>
      </c>
      <c r="O171" s="12">
        <v>0</v>
      </c>
      <c r="P171" s="13">
        <v>10</v>
      </c>
      <c r="Q171" s="33">
        <f t="shared" si="52"/>
        <v>57.23499719573753</v>
      </c>
      <c r="R171" s="34">
        <f t="shared" si="52"/>
        <v>3.282704556589907</v>
      </c>
      <c r="S171" s="34">
        <f t="shared" si="40"/>
        <v>1.3718765311121999</v>
      </c>
      <c r="T171" s="34">
        <f t="shared" si="41"/>
        <v>68.59382655561</v>
      </c>
      <c r="U171" s="34">
        <f t="shared" si="42"/>
        <v>19.99020088192063</v>
      </c>
      <c r="V171" s="34">
        <f t="shared" si="43"/>
        <v>0.19598236158745713</v>
      </c>
      <c r="W171" s="34" t="str">
        <f t="shared" si="44"/>
        <v>- </v>
      </c>
      <c r="X171" s="34">
        <f t="shared" si="45"/>
        <v>0.6369426751592357</v>
      </c>
      <c r="Y171" s="34">
        <f t="shared" si="46"/>
        <v>2.1558059774620286</v>
      </c>
      <c r="Z171" s="34" t="str">
        <f t="shared" si="47"/>
        <v>- </v>
      </c>
      <c r="AA171" s="34" t="str">
        <f t="shared" si="48"/>
        <v>- </v>
      </c>
      <c r="AB171" s="34">
        <f t="shared" si="49"/>
        <v>3.282704556589907</v>
      </c>
      <c r="AC171" s="34" t="str">
        <f t="shared" si="50"/>
        <v>- </v>
      </c>
      <c r="AD171" s="35">
        <f t="shared" si="51"/>
        <v>0.4899559039686428</v>
      </c>
    </row>
    <row r="172" spans="1:30" s="2" customFormat="1" ht="15.75" customHeight="1">
      <c r="A172" s="17" t="s">
        <v>6</v>
      </c>
      <c r="B172" s="12">
        <v>14162</v>
      </c>
      <c r="C172" s="12">
        <v>11352</v>
      </c>
      <c r="D172" s="12">
        <v>641</v>
      </c>
      <c r="E172" s="12">
        <v>166</v>
      </c>
      <c r="F172" s="12">
        <v>8835</v>
      </c>
      <c r="G172" s="12">
        <v>1384</v>
      </c>
      <c r="H172" s="12">
        <v>12</v>
      </c>
      <c r="I172" s="12">
        <v>31</v>
      </c>
      <c r="J172" s="52">
        <v>47</v>
      </c>
      <c r="K172" s="12">
        <v>104</v>
      </c>
      <c r="L172" s="12">
        <v>0</v>
      </c>
      <c r="M172" s="12">
        <v>4</v>
      </c>
      <c r="N172" s="12">
        <v>115</v>
      </c>
      <c r="O172" s="12">
        <v>4</v>
      </c>
      <c r="P172" s="13">
        <v>9</v>
      </c>
      <c r="Q172" s="33">
        <f t="shared" si="52"/>
        <v>80.1581697500353</v>
      </c>
      <c r="R172" s="34">
        <f t="shared" si="52"/>
        <v>5.646582100070472</v>
      </c>
      <c r="S172" s="34">
        <f t="shared" si="40"/>
        <v>1.4622973925299507</v>
      </c>
      <c r="T172" s="34">
        <f t="shared" si="41"/>
        <v>77.8276955602537</v>
      </c>
      <c r="U172" s="34">
        <f t="shared" si="42"/>
        <v>12.191684284707542</v>
      </c>
      <c r="V172" s="34">
        <f t="shared" si="43"/>
        <v>0.10570824524312897</v>
      </c>
      <c r="W172" s="34">
        <f t="shared" si="44"/>
        <v>0.2730796335447498</v>
      </c>
      <c r="X172" s="34">
        <f t="shared" si="45"/>
        <v>0.4140239605355885</v>
      </c>
      <c r="Y172" s="34">
        <f t="shared" si="46"/>
        <v>0.9161381254404511</v>
      </c>
      <c r="Z172" s="34" t="str">
        <f t="shared" si="47"/>
        <v>- </v>
      </c>
      <c r="AA172" s="34">
        <f t="shared" si="48"/>
        <v>0.035236081747709654</v>
      </c>
      <c r="AB172" s="34">
        <f t="shared" si="49"/>
        <v>1.0130373502466528</v>
      </c>
      <c r="AC172" s="34">
        <f t="shared" si="50"/>
        <v>0.035236081747709654</v>
      </c>
      <c r="AD172" s="35">
        <f t="shared" si="51"/>
        <v>0.07928118393234672</v>
      </c>
    </row>
    <row r="173" spans="1:30" s="2" customFormat="1" ht="15.75" customHeight="1">
      <c r="A173" s="17" t="s">
        <v>7</v>
      </c>
      <c r="B173" s="12">
        <v>0</v>
      </c>
      <c r="C173" s="12">
        <v>0</v>
      </c>
      <c r="D173" s="12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52">
        <v>0</v>
      </c>
      <c r="K173" s="12">
        <v>0</v>
      </c>
      <c r="L173" s="12">
        <v>0</v>
      </c>
      <c r="M173" s="12">
        <v>0</v>
      </c>
      <c r="N173" s="12">
        <v>0</v>
      </c>
      <c r="O173" s="12">
        <v>0</v>
      </c>
      <c r="P173" s="13">
        <v>0</v>
      </c>
      <c r="Q173" s="33" t="str">
        <f t="shared" si="52"/>
        <v>- </v>
      </c>
      <c r="R173" s="34" t="str">
        <f t="shared" si="52"/>
        <v>- </v>
      </c>
      <c r="S173" s="34" t="str">
        <f t="shared" si="40"/>
        <v>- </v>
      </c>
      <c r="T173" s="34" t="str">
        <f t="shared" si="41"/>
        <v>- </v>
      </c>
      <c r="U173" s="34" t="str">
        <f t="shared" si="42"/>
        <v>- </v>
      </c>
      <c r="V173" s="34" t="str">
        <f t="shared" si="43"/>
        <v>- </v>
      </c>
      <c r="W173" s="34" t="str">
        <f t="shared" si="44"/>
        <v>- </v>
      </c>
      <c r="X173" s="34" t="str">
        <f t="shared" si="45"/>
        <v>- </v>
      </c>
      <c r="Y173" s="34" t="str">
        <f t="shared" si="46"/>
        <v>- </v>
      </c>
      <c r="Z173" s="34" t="str">
        <f t="shared" si="47"/>
        <v>- </v>
      </c>
      <c r="AA173" s="34" t="str">
        <f t="shared" si="48"/>
        <v>- </v>
      </c>
      <c r="AB173" s="34" t="str">
        <f t="shared" si="49"/>
        <v>- </v>
      </c>
      <c r="AC173" s="34" t="str">
        <f t="shared" si="50"/>
        <v>- </v>
      </c>
      <c r="AD173" s="35" t="str">
        <f t="shared" si="51"/>
        <v>- </v>
      </c>
    </row>
    <row r="174" spans="1:30" s="2" customFormat="1" ht="15.75" customHeight="1">
      <c r="A174" s="17" t="s">
        <v>8</v>
      </c>
      <c r="B174" s="12">
        <v>176</v>
      </c>
      <c r="C174" s="12">
        <v>156</v>
      </c>
      <c r="D174" s="12">
        <v>12</v>
      </c>
      <c r="E174" s="12">
        <v>0</v>
      </c>
      <c r="F174" s="12">
        <v>128</v>
      </c>
      <c r="G174" s="12">
        <v>14</v>
      </c>
      <c r="H174" s="12">
        <v>0</v>
      </c>
      <c r="I174" s="12">
        <v>0</v>
      </c>
      <c r="J174" s="52">
        <v>0</v>
      </c>
      <c r="K174" s="12">
        <v>0</v>
      </c>
      <c r="L174" s="12">
        <v>0</v>
      </c>
      <c r="M174" s="12">
        <v>0</v>
      </c>
      <c r="N174" s="12">
        <v>2</v>
      </c>
      <c r="O174" s="12">
        <v>0</v>
      </c>
      <c r="P174" s="13">
        <v>0</v>
      </c>
      <c r="Q174" s="33">
        <f t="shared" si="52"/>
        <v>88.63636363636364</v>
      </c>
      <c r="R174" s="34">
        <f t="shared" si="52"/>
        <v>7.6923076923076925</v>
      </c>
      <c r="S174" s="34" t="str">
        <f t="shared" si="40"/>
        <v>- </v>
      </c>
      <c r="T174" s="34">
        <f t="shared" si="41"/>
        <v>82.05128205128204</v>
      </c>
      <c r="U174" s="34">
        <f t="shared" si="42"/>
        <v>8.974358974358974</v>
      </c>
      <c r="V174" s="34" t="str">
        <f t="shared" si="43"/>
        <v>- </v>
      </c>
      <c r="W174" s="34" t="str">
        <f t="shared" si="44"/>
        <v>- </v>
      </c>
      <c r="X174" s="34" t="str">
        <f t="shared" si="45"/>
        <v>- </v>
      </c>
      <c r="Y174" s="34" t="str">
        <f t="shared" si="46"/>
        <v>- </v>
      </c>
      <c r="Z174" s="34" t="str">
        <f t="shared" si="47"/>
        <v>- </v>
      </c>
      <c r="AA174" s="34" t="str">
        <f t="shared" si="48"/>
        <v>- </v>
      </c>
      <c r="AB174" s="34">
        <f t="shared" si="49"/>
        <v>1.282051282051282</v>
      </c>
      <c r="AC174" s="34" t="str">
        <f t="shared" si="50"/>
        <v>- </v>
      </c>
      <c r="AD174" s="35" t="str">
        <f t="shared" si="51"/>
        <v>- </v>
      </c>
    </row>
    <row r="175" spans="1:30" s="2" customFormat="1" ht="15.75" customHeight="1">
      <c r="A175" s="17" t="s">
        <v>9</v>
      </c>
      <c r="B175" s="12">
        <v>14455</v>
      </c>
      <c r="C175" s="12">
        <v>12309</v>
      </c>
      <c r="D175" s="12">
        <v>810</v>
      </c>
      <c r="E175" s="12">
        <v>217</v>
      </c>
      <c r="F175" s="12">
        <v>9435</v>
      </c>
      <c r="G175" s="12">
        <v>1478</v>
      </c>
      <c r="H175" s="12">
        <v>11</v>
      </c>
      <c r="I175" s="12">
        <v>50</v>
      </c>
      <c r="J175" s="52">
        <v>96</v>
      </c>
      <c r="K175" s="12">
        <v>186</v>
      </c>
      <c r="L175" s="12">
        <v>1</v>
      </c>
      <c r="M175" s="12">
        <v>3</v>
      </c>
      <c r="N175" s="12">
        <v>13</v>
      </c>
      <c r="O175" s="12">
        <v>3</v>
      </c>
      <c r="P175" s="13">
        <v>6</v>
      </c>
      <c r="Q175" s="33">
        <f t="shared" si="52"/>
        <v>85.15392597717053</v>
      </c>
      <c r="R175" s="34">
        <f t="shared" si="52"/>
        <v>6.58055081647575</v>
      </c>
      <c r="S175" s="34">
        <f t="shared" si="40"/>
        <v>1.7629376878706637</v>
      </c>
      <c r="T175" s="34">
        <f t="shared" si="41"/>
        <v>76.65123080672679</v>
      </c>
      <c r="U175" s="34">
        <f t="shared" si="42"/>
        <v>12.007474205865627</v>
      </c>
      <c r="V175" s="34">
        <f t="shared" si="43"/>
        <v>0.08936550491510277</v>
      </c>
      <c r="W175" s="34">
        <f t="shared" si="44"/>
        <v>0.4062068405231944</v>
      </c>
      <c r="X175" s="34">
        <f t="shared" si="45"/>
        <v>0.7799171338045333</v>
      </c>
      <c r="Y175" s="34">
        <f t="shared" si="46"/>
        <v>1.5110894467462832</v>
      </c>
      <c r="Z175" s="34">
        <f t="shared" si="47"/>
        <v>0.008124136810463888</v>
      </c>
      <c r="AA175" s="34">
        <f t="shared" si="48"/>
        <v>0.024372410431391666</v>
      </c>
      <c r="AB175" s="34">
        <f t="shared" si="49"/>
        <v>0.10561377853603054</v>
      </c>
      <c r="AC175" s="34">
        <f t="shared" si="50"/>
        <v>0.024372410431391666</v>
      </c>
      <c r="AD175" s="35">
        <f t="shared" si="51"/>
        <v>0.04874482086278333</v>
      </c>
    </row>
    <row r="176" spans="1:30" s="2" customFormat="1" ht="15.75" customHeight="1">
      <c r="A176" s="17" t="s">
        <v>10</v>
      </c>
      <c r="B176" s="12">
        <v>4280</v>
      </c>
      <c r="C176" s="12">
        <v>3995</v>
      </c>
      <c r="D176" s="12">
        <v>385</v>
      </c>
      <c r="E176" s="12">
        <v>40</v>
      </c>
      <c r="F176" s="12">
        <v>3155</v>
      </c>
      <c r="G176" s="12">
        <v>366</v>
      </c>
      <c r="H176" s="12">
        <v>1</v>
      </c>
      <c r="I176" s="12">
        <v>1</v>
      </c>
      <c r="J176" s="52">
        <v>9</v>
      </c>
      <c r="K176" s="12">
        <v>9</v>
      </c>
      <c r="L176" s="12">
        <v>0</v>
      </c>
      <c r="M176" s="12">
        <v>0</v>
      </c>
      <c r="N176" s="12">
        <v>9</v>
      </c>
      <c r="O176" s="12">
        <v>18</v>
      </c>
      <c r="P176" s="13">
        <v>2</v>
      </c>
      <c r="Q176" s="33">
        <f t="shared" si="52"/>
        <v>93.3411214953271</v>
      </c>
      <c r="R176" s="34">
        <f t="shared" si="52"/>
        <v>9.637046307884855</v>
      </c>
      <c r="S176" s="34">
        <f t="shared" si="40"/>
        <v>1.0012515644555695</v>
      </c>
      <c r="T176" s="34">
        <f t="shared" si="41"/>
        <v>78.97371714643305</v>
      </c>
      <c r="U176" s="34">
        <f t="shared" si="42"/>
        <v>9.16145181476846</v>
      </c>
      <c r="V176" s="34">
        <f t="shared" si="43"/>
        <v>0.025031289111389236</v>
      </c>
      <c r="W176" s="34">
        <f t="shared" si="44"/>
        <v>0.025031289111389236</v>
      </c>
      <c r="X176" s="34">
        <f t="shared" si="45"/>
        <v>0.22528160200250313</v>
      </c>
      <c r="Y176" s="34">
        <f t="shared" si="46"/>
        <v>0.22528160200250313</v>
      </c>
      <c r="Z176" s="34" t="str">
        <f t="shared" si="47"/>
        <v>- </v>
      </c>
      <c r="AA176" s="34" t="str">
        <f t="shared" si="48"/>
        <v>- </v>
      </c>
      <c r="AB176" s="34">
        <f t="shared" si="49"/>
        <v>0.22528160200250313</v>
      </c>
      <c r="AC176" s="34">
        <f t="shared" si="50"/>
        <v>0.45056320400500627</v>
      </c>
      <c r="AD176" s="35">
        <f t="shared" si="51"/>
        <v>0.05006257822277847</v>
      </c>
    </row>
    <row r="177" spans="1:30" s="2" customFormat="1" ht="15.75" customHeight="1">
      <c r="A177" s="17" t="s">
        <v>11</v>
      </c>
      <c r="B177" s="12">
        <v>5074</v>
      </c>
      <c r="C177" s="12">
        <v>4480</v>
      </c>
      <c r="D177" s="12">
        <v>149</v>
      </c>
      <c r="E177" s="12">
        <v>76</v>
      </c>
      <c r="F177" s="12">
        <v>3485</v>
      </c>
      <c r="G177" s="12">
        <v>665</v>
      </c>
      <c r="H177" s="12">
        <v>0</v>
      </c>
      <c r="I177" s="12">
        <v>2</v>
      </c>
      <c r="J177" s="52">
        <v>25</v>
      </c>
      <c r="K177" s="12">
        <v>42</v>
      </c>
      <c r="L177" s="12">
        <v>0</v>
      </c>
      <c r="M177" s="12">
        <v>1</v>
      </c>
      <c r="N177" s="12">
        <v>10</v>
      </c>
      <c r="O177" s="12">
        <v>23</v>
      </c>
      <c r="P177" s="13">
        <v>2</v>
      </c>
      <c r="Q177" s="33">
        <f t="shared" si="52"/>
        <v>88.29325975561687</v>
      </c>
      <c r="R177" s="34">
        <f t="shared" si="52"/>
        <v>3.325892857142857</v>
      </c>
      <c r="S177" s="34">
        <f t="shared" si="40"/>
        <v>1.6964285714285714</v>
      </c>
      <c r="T177" s="34">
        <f t="shared" si="41"/>
        <v>77.79017857142857</v>
      </c>
      <c r="U177" s="34">
        <f t="shared" si="42"/>
        <v>14.84375</v>
      </c>
      <c r="V177" s="34" t="str">
        <f t="shared" si="43"/>
        <v>- </v>
      </c>
      <c r="W177" s="34">
        <f t="shared" si="44"/>
        <v>0.044642857142857144</v>
      </c>
      <c r="X177" s="34">
        <f t="shared" si="45"/>
        <v>0.5580357142857143</v>
      </c>
      <c r="Y177" s="34">
        <f t="shared" si="46"/>
        <v>0.9375</v>
      </c>
      <c r="Z177" s="34" t="str">
        <f t="shared" si="47"/>
        <v>- </v>
      </c>
      <c r="AA177" s="34">
        <f t="shared" si="48"/>
        <v>0.022321428571428572</v>
      </c>
      <c r="AB177" s="34">
        <f t="shared" si="49"/>
        <v>0.2232142857142857</v>
      </c>
      <c r="AC177" s="34">
        <f t="shared" si="50"/>
        <v>0.5133928571428571</v>
      </c>
      <c r="AD177" s="35">
        <f t="shared" si="51"/>
        <v>0.044642857142857144</v>
      </c>
    </row>
    <row r="178" spans="1:30" s="2" customFormat="1" ht="15.75" customHeight="1">
      <c r="A178" s="17" t="s">
        <v>12</v>
      </c>
      <c r="B178" s="12">
        <v>0</v>
      </c>
      <c r="C178" s="12">
        <v>0</v>
      </c>
      <c r="D178" s="12">
        <v>0</v>
      </c>
      <c r="E178" s="12">
        <v>0</v>
      </c>
      <c r="F178" s="12">
        <v>0</v>
      </c>
      <c r="G178" s="12">
        <v>0</v>
      </c>
      <c r="H178" s="12">
        <v>0</v>
      </c>
      <c r="I178" s="12">
        <v>0</v>
      </c>
      <c r="J178" s="52">
        <v>0</v>
      </c>
      <c r="K178" s="12">
        <v>0</v>
      </c>
      <c r="L178" s="12">
        <v>0</v>
      </c>
      <c r="M178" s="12">
        <v>0</v>
      </c>
      <c r="N178" s="12">
        <v>0</v>
      </c>
      <c r="O178" s="12">
        <v>0</v>
      </c>
      <c r="P178" s="13">
        <v>0</v>
      </c>
      <c r="Q178" s="33" t="str">
        <f t="shared" si="52"/>
        <v>- </v>
      </c>
      <c r="R178" s="34" t="str">
        <f t="shared" si="52"/>
        <v>- </v>
      </c>
      <c r="S178" s="34" t="str">
        <f t="shared" si="40"/>
        <v>- </v>
      </c>
      <c r="T178" s="34" t="str">
        <f t="shared" si="41"/>
        <v>- </v>
      </c>
      <c r="U178" s="34" t="str">
        <f t="shared" si="42"/>
        <v>- </v>
      </c>
      <c r="V178" s="34" t="str">
        <f t="shared" si="43"/>
        <v>- </v>
      </c>
      <c r="W178" s="34" t="str">
        <f t="shared" si="44"/>
        <v>- </v>
      </c>
      <c r="X178" s="34" t="str">
        <f t="shared" si="45"/>
        <v>- </v>
      </c>
      <c r="Y178" s="34" t="str">
        <f t="shared" si="46"/>
        <v>- </v>
      </c>
      <c r="Z178" s="34" t="str">
        <f t="shared" si="47"/>
        <v>- </v>
      </c>
      <c r="AA178" s="34" t="str">
        <f t="shared" si="48"/>
        <v>- </v>
      </c>
      <c r="AB178" s="34" t="str">
        <f t="shared" si="49"/>
        <v>- </v>
      </c>
      <c r="AC178" s="34" t="str">
        <f t="shared" si="50"/>
        <v>- </v>
      </c>
      <c r="AD178" s="35" t="str">
        <f t="shared" si="51"/>
        <v>- </v>
      </c>
    </row>
    <row r="179" spans="1:30" s="2" customFormat="1" ht="15.75" customHeight="1">
      <c r="A179" s="17" t="s">
        <v>13</v>
      </c>
      <c r="B179" s="12">
        <v>0</v>
      </c>
      <c r="C179" s="12">
        <v>0</v>
      </c>
      <c r="D179" s="12">
        <v>0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5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3">
        <v>0</v>
      </c>
      <c r="Q179" s="33" t="str">
        <f t="shared" si="52"/>
        <v>- </v>
      </c>
      <c r="R179" s="34" t="str">
        <f t="shared" si="52"/>
        <v>- </v>
      </c>
      <c r="S179" s="34" t="str">
        <f t="shared" si="40"/>
        <v>- </v>
      </c>
      <c r="T179" s="34" t="str">
        <f t="shared" si="41"/>
        <v>- </v>
      </c>
      <c r="U179" s="34" t="str">
        <f t="shared" si="42"/>
        <v>- </v>
      </c>
      <c r="V179" s="34" t="str">
        <f t="shared" si="43"/>
        <v>- </v>
      </c>
      <c r="W179" s="34" t="str">
        <f t="shared" si="44"/>
        <v>- </v>
      </c>
      <c r="X179" s="34" t="str">
        <f t="shared" si="45"/>
        <v>- </v>
      </c>
      <c r="Y179" s="34" t="str">
        <f t="shared" si="46"/>
        <v>- </v>
      </c>
      <c r="Z179" s="34" t="str">
        <f t="shared" si="47"/>
        <v>- </v>
      </c>
      <c r="AA179" s="34" t="str">
        <f t="shared" si="48"/>
        <v>- </v>
      </c>
      <c r="AB179" s="34" t="str">
        <f t="shared" si="49"/>
        <v>- </v>
      </c>
      <c r="AC179" s="34" t="str">
        <f t="shared" si="50"/>
        <v>- </v>
      </c>
      <c r="AD179" s="35" t="str">
        <f t="shared" si="51"/>
        <v>- </v>
      </c>
    </row>
    <row r="180" spans="1:30" s="2" customFormat="1" ht="15.75" customHeight="1">
      <c r="A180" s="17" t="s">
        <v>14</v>
      </c>
      <c r="B180" s="12">
        <v>7307</v>
      </c>
      <c r="C180" s="12">
        <v>4496</v>
      </c>
      <c r="D180" s="12">
        <v>115</v>
      </c>
      <c r="E180" s="12">
        <v>26</v>
      </c>
      <c r="F180" s="12">
        <v>3282</v>
      </c>
      <c r="G180" s="12">
        <v>619</v>
      </c>
      <c r="H180" s="12">
        <v>105</v>
      </c>
      <c r="I180" s="12">
        <v>29</v>
      </c>
      <c r="J180" s="52">
        <v>117</v>
      </c>
      <c r="K180" s="12">
        <v>190</v>
      </c>
      <c r="L180" s="12">
        <v>0</v>
      </c>
      <c r="M180" s="12">
        <v>0</v>
      </c>
      <c r="N180" s="12">
        <v>0</v>
      </c>
      <c r="O180" s="12">
        <v>3</v>
      </c>
      <c r="P180" s="13">
        <v>10</v>
      </c>
      <c r="Q180" s="33">
        <f t="shared" si="52"/>
        <v>61.53003968797044</v>
      </c>
      <c r="R180" s="34">
        <f t="shared" si="52"/>
        <v>2.557829181494662</v>
      </c>
      <c r="S180" s="34">
        <f t="shared" si="40"/>
        <v>0.5782918149466192</v>
      </c>
      <c r="T180" s="34">
        <f t="shared" si="41"/>
        <v>72.9982206405694</v>
      </c>
      <c r="U180" s="34">
        <f t="shared" si="42"/>
        <v>13.767793594306049</v>
      </c>
      <c r="V180" s="34">
        <f t="shared" si="43"/>
        <v>2.3354092526690393</v>
      </c>
      <c r="W180" s="34">
        <f t="shared" si="44"/>
        <v>0.645017793594306</v>
      </c>
      <c r="X180" s="34">
        <f t="shared" si="45"/>
        <v>2.6023131672597866</v>
      </c>
      <c r="Y180" s="34">
        <f t="shared" si="46"/>
        <v>4.225978647686833</v>
      </c>
      <c r="Z180" s="34" t="str">
        <f t="shared" si="47"/>
        <v>- </v>
      </c>
      <c r="AA180" s="34" t="str">
        <f t="shared" si="48"/>
        <v>- </v>
      </c>
      <c r="AB180" s="34" t="str">
        <f t="shared" si="49"/>
        <v>- </v>
      </c>
      <c r="AC180" s="34">
        <f t="shared" si="50"/>
        <v>0.06672597864768684</v>
      </c>
      <c r="AD180" s="35">
        <f t="shared" si="51"/>
        <v>0.2224199288256228</v>
      </c>
    </row>
    <row r="181" spans="1:30" s="2" customFormat="1" ht="15.75" customHeight="1">
      <c r="A181" s="17" t="s">
        <v>15</v>
      </c>
      <c r="B181" s="12">
        <v>15592</v>
      </c>
      <c r="C181" s="12">
        <v>10605</v>
      </c>
      <c r="D181" s="12">
        <v>456</v>
      </c>
      <c r="E181" s="12">
        <v>173</v>
      </c>
      <c r="F181" s="12">
        <v>7473</v>
      </c>
      <c r="G181" s="12">
        <v>1916</v>
      </c>
      <c r="H181" s="12">
        <v>96</v>
      </c>
      <c r="I181" s="12">
        <v>69</v>
      </c>
      <c r="J181" s="52">
        <v>181</v>
      </c>
      <c r="K181" s="12">
        <v>180</v>
      </c>
      <c r="L181" s="12">
        <v>2</v>
      </c>
      <c r="M181" s="12">
        <v>2</v>
      </c>
      <c r="N181" s="12">
        <v>35</v>
      </c>
      <c r="O181" s="12">
        <v>8</v>
      </c>
      <c r="P181" s="13">
        <v>14</v>
      </c>
      <c r="Q181" s="33">
        <f t="shared" si="52"/>
        <v>68.01564905079528</v>
      </c>
      <c r="R181" s="34">
        <f t="shared" si="52"/>
        <v>4.2998585572843</v>
      </c>
      <c r="S181" s="34">
        <f t="shared" si="40"/>
        <v>1.6313059877416314</v>
      </c>
      <c r="T181" s="34">
        <f t="shared" si="41"/>
        <v>70.46676096181046</v>
      </c>
      <c r="U181" s="34">
        <f t="shared" si="42"/>
        <v>18.066949552098066</v>
      </c>
      <c r="V181" s="34">
        <f t="shared" si="43"/>
        <v>0.9052333804809052</v>
      </c>
      <c r="W181" s="34">
        <f t="shared" si="44"/>
        <v>0.6506364922206507</v>
      </c>
      <c r="X181" s="34">
        <f t="shared" si="45"/>
        <v>1.7067421027817067</v>
      </c>
      <c r="Y181" s="34">
        <f t="shared" si="46"/>
        <v>1.6973125884016973</v>
      </c>
      <c r="Z181" s="34">
        <f t="shared" si="47"/>
        <v>0.01885902876001886</v>
      </c>
      <c r="AA181" s="34">
        <f t="shared" si="48"/>
        <v>0.01885902876001886</v>
      </c>
      <c r="AB181" s="34">
        <f t="shared" si="49"/>
        <v>0.33003300330033003</v>
      </c>
      <c r="AC181" s="34">
        <f t="shared" si="50"/>
        <v>0.07543611504007544</v>
      </c>
      <c r="AD181" s="35">
        <f t="shared" si="51"/>
        <v>0.132013201320132</v>
      </c>
    </row>
    <row r="182" spans="1:30" s="2" customFormat="1" ht="15.75" customHeight="1">
      <c r="A182" s="17" t="s">
        <v>16</v>
      </c>
      <c r="B182" s="12">
        <v>0</v>
      </c>
      <c r="C182" s="12">
        <v>0</v>
      </c>
      <c r="D182" s="12">
        <v>0</v>
      </c>
      <c r="E182" s="12">
        <v>0</v>
      </c>
      <c r="F182" s="12">
        <v>0</v>
      </c>
      <c r="G182" s="12">
        <v>0</v>
      </c>
      <c r="H182" s="12">
        <v>0</v>
      </c>
      <c r="I182" s="12">
        <v>0</v>
      </c>
      <c r="J182" s="52">
        <v>0</v>
      </c>
      <c r="K182" s="12">
        <v>0</v>
      </c>
      <c r="L182" s="12">
        <v>0</v>
      </c>
      <c r="M182" s="12">
        <v>0</v>
      </c>
      <c r="N182" s="12">
        <v>0</v>
      </c>
      <c r="O182" s="12">
        <v>0</v>
      </c>
      <c r="P182" s="13">
        <v>0</v>
      </c>
      <c r="Q182" s="33" t="str">
        <f t="shared" si="52"/>
        <v>- </v>
      </c>
      <c r="R182" s="34" t="str">
        <f t="shared" si="52"/>
        <v>- </v>
      </c>
      <c r="S182" s="34" t="str">
        <f t="shared" si="40"/>
        <v>- </v>
      </c>
      <c r="T182" s="34" t="str">
        <f t="shared" si="41"/>
        <v>- </v>
      </c>
      <c r="U182" s="34" t="str">
        <f t="shared" si="42"/>
        <v>- </v>
      </c>
      <c r="V182" s="34" t="str">
        <f t="shared" si="43"/>
        <v>- </v>
      </c>
      <c r="W182" s="34" t="str">
        <f t="shared" si="44"/>
        <v>- </v>
      </c>
      <c r="X182" s="34" t="str">
        <f t="shared" si="45"/>
        <v>- </v>
      </c>
      <c r="Y182" s="34" t="str">
        <f t="shared" si="46"/>
        <v>- </v>
      </c>
      <c r="Z182" s="34" t="str">
        <f t="shared" si="47"/>
        <v>- </v>
      </c>
      <c r="AA182" s="34" t="str">
        <f t="shared" si="48"/>
        <v>- </v>
      </c>
      <c r="AB182" s="34" t="str">
        <f t="shared" si="49"/>
        <v>- </v>
      </c>
      <c r="AC182" s="34" t="str">
        <f t="shared" si="50"/>
        <v>- </v>
      </c>
      <c r="AD182" s="35" t="str">
        <f t="shared" si="51"/>
        <v>- </v>
      </c>
    </row>
    <row r="183" spans="1:30" s="2" customFormat="1" ht="15.75" customHeight="1">
      <c r="A183" s="17" t="s">
        <v>17</v>
      </c>
      <c r="B183" s="12">
        <v>23</v>
      </c>
      <c r="C183" s="12">
        <v>15</v>
      </c>
      <c r="D183" s="12">
        <v>1</v>
      </c>
      <c r="E183" s="12">
        <v>0</v>
      </c>
      <c r="F183" s="12">
        <v>13</v>
      </c>
      <c r="G183" s="12">
        <v>0</v>
      </c>
      <c r="H183" s="12">
        <v>0</v>
      </c>
      <c r="I183" s="12">
        <v>0</v>
      </c>
      <c r="J183" s="52">
        <v>0</v>
      </c>
      <c r="K183" s="12">
        <v>0</v>
      </c>
      <c r="L183" s="12">
        <v>0</v>
      </c>
      <c r="M183" s="12">
        <v>0</v>
      </c>
      <c r="N183" s="12">
        <v>1</v>
      </c>
      <c r="O183" s="12">
        <v>0</v>
      </c>
      <c r="P183" s="13">
        <v>0</v>
      </c>
      <c r="Q183" s="33">
        <f t="shared" si="52"/>
        <v>65.21739130434783</v>
      </c>
      <c r="R183" s="34">
        <f t="shared" si="52"/>
        <v>6.666666666666667</v>
      </c>
      <c r="S183" s="34" t="str">
        <f t="shared" si="40"/>
        <v>- </v>
      </c>
      <c r="T183" s="34">
        <f t="shared" si="41"/>
        <v>86.66666666666667</v>
      </c>
      <c r="U183" s="34" t="str">
        <f t="shared" si="42"/>
        <v>- </v>
      </c>
      <c r="V183" s="34" t="str">
        <f t="shared" si="43"/>
        <v>- </v>
      </c>
      <c r="W183" s="34" t="str">
        <f t="shared" si="44"/>
        <v>- </v>
      </c>
      <c r="X183" s="34" t="str">
        <f t="shared" si="45"/>
        <v>- </v>
      </c>
      <c r="Y183" s="34" t="str">
        <f t="shared" si="46"/>
        <v>- </v>
      </c>
      <c r="Z183" s="34" t="str">
        <f t="shared" si="47"/>
        <v>- </v>
      </c>
      <c r="AA183" s="34" t="str">
        <f t="shared" si="48"/>
        <v>- </v>
      </c>
      <c r="AB183" s="34">
        <f t="shared" si="49"/>
        <v>6.666666666666667</v>
      </c>
      <c r="AC183" s="34" t="str">
        <f t="shared" si="50"/>
        <v>- </v>
      </c>
      <c r="AD183" s="35" t="str">
        <f t="shared" si="51"/>
        <v>- </v>
      </c>
    </row>
    <row r="184" spans="1:30" s="2" customFormat="1" ht="15.75" customHeight="1">
      <c r="A184" s="17" t="s">
        <v>18</v>
      </c>
      <c r="B184" s="12">
        <v>1599</v>
      </c>
      <c r="C184" s="12">
        <v>1297</v>
      </c>
      <c r="D184" s="12">
        <v>178</v>
      </c>
      <c r="E184" s="12">
        <v>24</v>
      </c>
      <c r="F184" s="12">
        <v>892</v>
      </c>
      <c r="G184" s="12">
        <v>153</v>
      </c>
      <c r="H184" s="12">
        <v>0</v>
      </c>
      <c r="I184" s="12">
        <v>4</v>
      </c>
      <c r="J184" s="52">
        <v>4</v>
      </c>
      <c r="K184" s="12">
        <v>17</v>
      </c>
      <c r="L184" s="12">
        <v>0</v>
      </c>
      <c r="M184" s="12">
        <v>0</v>
      </c>
      <c r="N184" s="12">
        <v>3</v>
      </c>
      <c r="O184" s="12">
        <v>11</v>
      </c>
      <c r="P184" s="13">
        <v>11</v>
      </c>
      <c r="Q184" s="33">
        <f t="shared" si="52"/>
        <v>81.11319574734209</v>
      </c>
      <c r="R184" s="34">
        <f t="shared" si="52"/>
        <v>13.723978411719354</v>
      </c>
      <c r="S184" s="34">
        <f t="shared" si="40"/>
        <v>1.8504240555127216</v>
      </c>
      <c r="T184" s="34">
        <f t="shared" si="41"/>
        <v>68.77409406322282</v>
      </c>
      <c r="U184" s="34">
        <f t="shared" si="42"/>
        <v>11.7964533538936</v>
      </c>
      <c r="V184" s="34" t="str">
        <f t="shared" si="43"/>
        <v>- </v>
      </c>
      <c r="W184" s="34">
        <f t="shared" si="44"/>
        <v>0.30840400925212025</v>
      </c>
      <c r="X184" s="34">
        <f t="shared" si="45"/>
        <v>0.30840400925212025</v>
      </c>
      <c r="Y184" s="34">
        <f t="shared" si="46"/>
        <v>1.310717039321511</v>
      </c>
      <c r="Z184" s="34" t="str">
        <f t="shared" si="47"/>
        <v>- </v>
      </c>
      <c r="AA184" s="34" t="str">
        <f t="shared" si="48"/>
        <v>- </v>
      </c>
      <c r="AB184" s="34">
        <f t="shared" si="49"/>
        <v>0.2313030069390902</v>
      </c>
      <c r="AC184" s="34">
        <f t="shared" si="50"/>
        <v>0.8481110254433308</v>
      </c>
      <c r="AD184" s="35">
        <f t="shared" si="51"/>
        <v>0.8481110254433308</v>
      </c>
    </row>
    <row r="185" spans="1:30" s="2" customFormat="1" ht="15.75" customHeight="1">
      <c r="A185" s="17" t="s">
        <v>19</v>
      </c>
      <c r="B185" s="12">
        <v>274</v>
      </c>
      <c r="C185" s="12">
        <v>17</v>
      </c>
      <c r="D185" s="12">
        <v>0</v>
      </c>
      <c r="E185" s="12">
        <v>0</v>
      </c>
      <c r="F185" s="12">
        <v>16</v>
      </c>
      <c r="G185" s="12">
        <v>1</v>
      </c>
      <c r="H185" s="12">
        <v>0</v>
      </c>
      <c r="I185" s="12">
        <v>0</v>
      </c>
      <c r="J185" s="52">
        <v>0</v>
      </c>
      <c r="K185" s="12">
        <v>0</v>
      </c>
      <c r="L185" s="12">
        <v>0</v>
      </c>
      <c r="M185" s="12">
        <v>0</v>
      </c>
      <c r="N185" s="12">
        <v>0</v>
      </c>
      <c r="O185" s="12">
        <v>0</v>
      </c>
      <c r="P185" s="13">
        <v>0</v>
      </c>
      <c r="Q185" s="33">
        <f t="shared" si="52"/>
        <v>6.204379562043796</v>
      </c>
      <c r="R185" s="34" t="str">
        <f t="shared" si="52"/>
        <v>- </v>
      </c>
      <c r="S185" s="34" t="str">
        <f t="shared" si="40"/>
        <v>- </v>
      </c>
      <c r="T185" s="34">
        <f t="shared" si="41"/>
        <v>94.11764705882352</v>
      </c>
      <c r="U185" s="34">
        <f t="shared" si="42"/>
        <v>5.88235294117647</v>
      </c>
      <c r="V185" s="34" t="str">
        <f t="shared" si="43"/>
        <v>- </v>
      </c>
      <c r="W185" s="34" t="str">
        <f t="shared" si="44"/>
        <v>- </v>
      </c>
      <c r="X185" s="34" t="str">
        <f t="shared" si="45"/>
        <v>- </v>
      </c>
      <c r="Y185" s="34" t="str">
        <f t="shared" si="46"/>
        <v>- </v>
      </c>
      <c r="Z185" s="34" t="str">
        <f t="shared" si="47"/>
        <v>- </v>
      </c>
      <c r="AA185" s="34" t="str">
        <f t="shared" si="48"/>
        <v>- </v>
      </c>
      <c r="AB185" s="34" t="str">
        <f t="shared" si="49"/>
        <v>- </v>
      </c>
      <c r="AC185" s="34" t="str">
        <f t="shared" si="50"/>
        <v>- </v>
      </c>
      <c r="AD185" s="35" t="str">
        <f t="shared" si="51"/>
        <v>- </v>
      </c>
    </row>
    <row r="186" spans="1:30" s="2" customFormat="1" ht="15.75" customHeight="1">
      <c r="A186" s="17" t="s">
        <v>20</v>
      </c>
      <c r="B186" s="12">
        <v>0</v>
      </c>
      <c r="C186" s="12">
        <v>0</v>
      </c>
      <c r="D186" s="12">
        <v>0</v>
      </c>
      <c r="E186" s="12">
        <v>0</v>
      </c>
      <c r="F186" s="12">
        <v>0</v>
      </c>
      <c r="G186" s="12">
        <v>0</v>
      </c>
      <c r="H186" s="12">
        <v>0</v>
      </c>
      <c r="I186" s="12">
        <v>0</v>
      </c>
      <c r="J186" s="52">
        <v>0</v>
      </c>
      <c r="K186" s="12">
        <v>0</v>
      </c>
      <c r="L186" s="12">
        <v>0</v>
      </c>
      <c r="M186" s="12">
        <v>0</v>
      </c>
      <c r="N186" s="12">
        <v>0</v>
      </c>
      <c r="O186" s="12">
        <v>0</v>
      </c>
      <c r="P186" s="13">
        <v>0</v>
      </c>
      <c r="Q186" s="33" t="str">
        <f t="shared" si="52"/>
        <v>- </v>
      </c>
      <c r="R186" s="34" t="str">
        <f t="shared" si="52"/>
        <v>- </v>
      </c>
      <c r="S186" s="34" t="str">
        <f t="shared" si="40"/>
        <v>- </v>
      </c>
      <c r="T186" s="34" t="str">
        <f t="shared" si="41"/>
        <v>- </v>
      </c>
      <c r="U186" s="34" t="str">
        <f t="shared" si="42"/>
        <v>- </v>
      </c>
      <c r="V186" s="34" t="str">
        <f t="shared" si="43"/>
        <v>- </v>
      </c>
      <c r="W186" s="34" t="str">
        <f t="shared" si="44"/>
        <v>- </v>
      </c>
      <c r="X186" s="34" t="str">
        <f t="shared" si="45"/>
        <v>- </v>
      </c>
      <c r="Y186" s="34" t="str">
        <f t="shared" si="46"/>
        <v>- </v>
      </c>
      <c r="Z186" s="34" t="str">
        <f t="shared" si="47"/>
        <v>- </v>
      </c>
      <c r="AA186" s="34" t="str">
        <f t="shared" si="48"/>
        <v>- </v>
      </c>
      <c r="AB186" s="34" t="str">
        <f t="shared" si="49"/>
        <v>- </v>
      </c>
      <c r="AC186" s="34" t="str">
        <f t="shared" si="50"/>
        <v>- </v>
      </c>
      <c r="AD186" s="35" t="str">
        <f t="shared" si="51"/>
        <v>- </v>
      </c>
    </row>
    <row r="187" spans="1:30" s="2" customFormat="1" ht="15.75" customHeight="1">
      <c r="A187" s="18" t="s">
        <v>21</v>
      </c>
      <c r="B187" s="10">
        <f>B188+B189</f>
        <v>14690</v>
      </c>
      <c r="C187" s="10">
        <f aca="true" t="shared" si="56" ref="C187:P187">C188+C189</f>
        <v>13302</v>
      </c>
      <c r="D187" s="10">
        <f t="shared" si="56"/>
        <v>956</v>
      </c>
      <c r="E187" s="10">
        <f t="shared" si="56"/>
        <v>325</v>
      </c>
      <c r="F187" s="10">
        <f t="shared" si="56"/>
        <v>10846</v>
      </c>
      <c r="G187" s="10">
        <f t="shared" si="56"/>
        <v>920</v>
      </c>
      <c r="H187" s="10">
        <f t="shared" si="56"/>
        <v>10</v>
      </c>
      <c r="I187" s="10">
        <f t="shared" si="56"/>
        <v>6</v>
      </c>
      <c r="J187" s="51">
        <f t="shared" si="56"/>
        <v>58</v>
      </c>
      <c r="K187" s="10">
        <f t="shared" si="56"/>
        <v>51</v>
      </c>
      <c r="L187" s="10">
        <f t="shared" si="56"/>
        <v>0</v>
      </c>
      <c r="M187" s="10">
        <f t="shared" si="56"/>
        <v>7</v>
      </c>
      <c r="N187" s="10">
        <f t="shared" si="56"/>
        <v>93</v>
      </c>
      <c r="O187" s="10">
        <f t="shared" si="56"/>
        <v>26</v>
      </c>
      <c r="P187" s="11">
        <f t="shared" si="56"/>
        <v>4</v>
      </c>
      <c r="Q187" s="30">
        <f t="shared" si="52"/>
        <v>90.55139550714773</v>
      </c>
      <c r="R187" s="31">
        <f t="shared" si="52"/>
        <v>7.18688918959555</v>
      </c>
      <c r="S187" s="31">
        <f t="shared" si="40"/>
        <v>2.443241617801834</v>
      </c>
      <c r="T187" s="31">
        <f t="shared" si="41"/>
        <v>81.53661103593444</v>
      </c>
      <c r="U187" s="31">
        <f t="shared" si="42"/>
        <v>6.916253195008269</v>
      </c>
      <c r="V187" s="31">
        <f t="shared" si="43"/>
        <v>0.07517666516313336</v>
      </c>
      <c r="W187" s="31">
        <f t="shared" si="44"/>
        <v>0.04510599909788002</v>
      </c>
      <c r="X187" s="31">
        <f t="shared" si="45"/>
        <v>0.43602465794617357</v>
      </c>
      <c r="Y187" s="31">
        <f t="shared" si="46"/>
        <v>0.38340099233198016</v>
      </c>
      <c r="Z187" s="31" t="str">
        <f t="shared" si="47"/>
        <v>- </v>
      </c>
      <c r="AA187" s="31">
        <f t="shared" si="48"/>
        <v>0.052623665614193356</v>
      </c>
      <c r="AB187" s="31">
        <f t="shared" si="49"/>
        <v>0.6991429860171402</v>
      </c>
      <c r="AC187" s="31">
        <f t="shared" si="50"/>
        <v>0.19545932942414673</v>
      </c>
      <c r="AD187" s="32">
        <f t="shared" si="51"/>
        <v>0.030070666065253347</v>
      </c>
    </row>
    <row r="188" spans="1:30" s="2" customFormat="1" ht="15.75" customHeight="1">
      <c r="A188" s="17" t="s">
        <v>22</v>
      </c>
      <c r="B188" s="12">
        <v>2634</v>
      </c>
      <c r="C188" s="12">
        <v>2413</v>
      </c>
      <c r="D188" s="12">
        <v>287</v>
      </c>
      <c r="E188" s="12">
        <v>53</v>
      </c>
      <c r="F188" s="12">
        <v>1941</v>
      </c>
      <c r="G188" s="12">
        <v>95</v>
      </c>
      <c r="H188" s="12">
        <v>0</v>
      </c>
      <c r="I188" s="12">
        <v>0</v>
      </c>
      <c r="J188" s="52">
        <v>2</v>
      </c>
      <c r="K188" s="12">
        <v>0</v>
      </c>
      <c r="L188" s="12">
        <v>0</v>
      </c>
      <c r="M188" s="12">
        <v>5</v>
      </c>
      <c r="N188" s="12">
        <v>22</v>
      </c>
      <c r="O188" s="12">
        <v>8</v>
      </c>
      <c r="P188" s="13">
        <v>0</v>
      </c>
      <c r="Q188" s="33">
        <f t="shared" si="52"/>
        <v>91.60971905846621</v>
      </c>
      <c r="R188" s="34">
        <f t="shared" si="52"/>
        <v>11.893907998342312</v>
      </c>
      <c r="S188" s="34">
        <f t="shared" si="40"/>
        <v>2.1964359718193123</v>
      </c>
      <c r="T188" s="34">
        <f t="shared" si="41"/>
        <v>80.43928719436386</v>
      </c>
      <c r="U188" s="34">
        <f t="shared" si="42"/>
        <v>3.937007874015748</v>
      </c>
      <c r="V188" s="34" t="str">
        <f t="shared" si="43"/>
        <v>- </v>
      </c>
      <c r="W188" s="34" t="str">
        <f t="shared" si="44"/>
        <v>- </v>
      </c>
      <c r="X188" s="34">
        <f t="shared" si="45"/>
        <v>0.08288437629506838</v>
      </c>
      <c r="Y188" s="34" t="str">
        <f t="shared" si="46"/>
        <v>- </v>
      </c>
      <c r="Z188" s="34" t="str">
        <f t="shared" si="47"/>
        <v>- </v>
      </c>
      <c r="AA188" s="34">
        <f t="shared" si="48"/>
        <v>0.20721094073767096</v>
      </c>
      <c r="AB188" s="34">
        <f t="shared" si="49"/>
        <v>0.9117281392457521</v>
      </c>
      <c r="AC188" s="34">
        <f t="shared" si="50"/>
        <v>0.33153750518027353</v>
      </c>
      <c r="AD188" s="35" t="str">
        <f t="shared" si="51"/>
        <v>- </v>
      </c>
    </row>
    <row r="189" spans="1:30" s="2" customFormat="1" ht="15.75" customHeight="1">
      <c r="A189" s="17" t="s">
        <v>23</v>
      </c>
      <c r="B189" s="12">
        <f>SUM(B190:B205)</f>
        <v>12056</v>
      </c>
      <c r="C189" s="12">
        <f aca="true" t="shared" si="57" ref="C189:P189">SUM(C190:C205)</f>
        <v>10889</v>
      </c>
      <c r="D189" s="12">
        <f t="shared" si="57"/>
        <v>669</v>
      </c>
      <c r="E189" s="12">
        <f t="shared" si="57"/>
        <v>272</v>
      </c>
      <c r="F189" s="12">
        <f t="shared" si="57"/>
        <v>8905</v>
      </c>
      <c r="G189" s="12">
        <f t="shared" si="57"/>
        <v>825</v>
      </c>
      <c r="H189" s="12">
        <f t="shared" si="57"/>
        <v>10</v>
      </c>
      <c r="I189" s="12">
        <f t="shared" si="57"/>
        <v>6</v>
      </c>
      <c r="J189" s="52">
        <f t="shared" si="57"/>
        <v>56</v>
      </c>
      <c r="K189" s="12">
        <f t="shared" si="57"/>
        <v>51</v>
      </c>
      <c r="L189" s="12">
        <f t="shared" si="57"/>
        <v>0</v>
      </c>
      <c r="M189" s="12">
        <f t="shared" si="57"/>
        <v>2</v>
      </c>
      <c r="N189" s="12">
        <f t="shared" si="57"/>
        <v>71</v>
      </c>
      <c r="O189" s="12">
        <f t="shared" si="57"/>
        <v>18</v>
      </c>
      <c r="P189" s="13">
        <f t="shared" si="57"/>
        <v>4</v>
      </c>
      <c r="Q189" s="33">
        <f t="shared" si="52"/>
        <v>90.32017252820172</v>
      </c>
      <c r="R189" s="34">
        <f t="shared" si="52"/>
        <v>6.143814859032051</v>
      </c>
      <c r="S189" s="34">
        <f t="shared" si="40"/>
        <v>2.497933694554137</v>
      </c>
      <c r="T189" s="34">
        <f t="shared" si="41"/>
        <v>81.77977775736981</v>
      </c>
      <c r="U189" s="34">
        <f t="shared" si="42"/>
        <v>7.576453301496923</v>
      </c>
      <c r="V189" s="34">
        <f t="shared" si="43"/>
        <v>0.0918357975939021</v>
      </c>
      <c r="W189" s="34">
        <f t="shared" si="44"/>
        <v>0.05510147855634127</v>
      </c>
      <c r="X189" s="34">
        <f t="shared" si="45"/>
        <v>0.5142804665258518</v>
      </c>
      <c r="Y189" s="34">
        <f t="shared" si="46"/>
        <v>0.4683625677289007</v>
      </c>
      <c r="Z189" s="34" t="str">
        <f t="shared" si="47"/>
        <v>- </v>
      </c>
      <c r="AA189" s="34">
        <f t="shared" si="48"/>
        <v>0.01836715951878042</v>
      </c>
      <c r="AB189" s="34">
        <f t="shared" si="49"/>
        <v>0.6520341629167049</v>
      </c>
      <c r="AC189" s="34">
        <f t="shared" si="50"/>
        <v>0.16530443566902378</v>
      </c>
      <c r="AD189" s="35">
        <f t="shared" si="51"/>
        <v>0.03673431903756084</v>
      </c>
    </row>
    <row r="190" spans="1:30" s="2" customFormat="1" ht="15.75" customHeight="1">
      <c r="A190" s="16" t="s">
        <v>24</v>
      </c>
      <c r="B190" s="12">
        <v>166</v>
      </c>
      <c r="C190" s="12">
        <v>142</v>
      </c>
      <c r="D190" s="12">
        <v>7</v>
      </c>
      <c r="E190" s="12">
        <v>0</v>
      </c>
      <c r="F190" s="12">
        <v>112</v>
      </c>
      <c r="G190" s="12">
        <v>23</v>
      </c>
      <c r="H190" s="12">
        <v>0</v>
      </c>
      <c r="I190" s="12">
        <v>0</v>
      </c>
      <c r="J190" s="52">
        <v>0</v>
      </c>
      <c r="K190" s="12">
        <v>0</v>
      </c>
      <c r="L190" s="12">
        <v>0</v>
      </c>
      <c r="M190" s="12">
        <v>0</v>
      </c>
      <c r="N190" s="12">
        <v>0</v>
      </c>
      <c r="O190" s="12">
        <v>0</v>
      </c>
      <c r="P190" s="13">
        <v>0</v>
      </c>
      <c r="Q190" s="33">
        <f t="shared" si="52"/>
        <v>85.54216867469879</v>
      </c>
      <c r="R190" s="34">
        <f t="shared" si="52"/>
        <v>4.929577464788732</v>
      </c>
      <c r="S190" s="34" t="str">
        <f t="shared" si="40"/>
        <v>- </v>
      </c>
      <c r="T190" s="34">
        <f t="shared" si="41"/>
        <v>78.87323943661971</v>
      </c>
      <c r="U190" s="34">
        <f t="shared" si="42"/>
        <v>16.19718309859155</v>
      </c>
      <c r="V190" s="34" t="str">
        <f t="shared" si="43"/>
        <v>- </v>
      </c>
      <c r="W190" s="34" t="str">
        <f t="shared" si="44"/>
        <v>- </v>
      </c>
      <c r="X190" s="34" t="str">
        <f t="shared" si="45"/>
        <v>- </v>
      </c>
      <c r="Y190" s="34" t="str">
        <f t="shared" si="46"/>
        <v>- </v>
      </c>
      <c r="Z190" s="34" t="str">
        <f t="shared" si="47"/>
        <v>- </v>
      </c>
      <c r="AA190" s="34" t="str">
        <f t="shared" si="48"/>
        <v>- </v>
      </c>
      <c r="AB190" s="34" t="str">
        <f t="shared" si="49"/>
        <v>- </v>
      </c>
      <c r="AC190" s="34" t="str">
        <f t="shared" si="50"/>
        <v>- </v>
      </c>
      <c r="AD190" s="35" t="str">
        <f t="shared" si="51"/>
        <v>- </v>
      </c>
    </row>
    <row r="191" spans="1:30" s="2" customFormat="1" ht="15.75" customHeight="1">
      <c r="A191" s="17" t="s">
        <v>25</v>
      </c>
      <c r="B191" s="12">
        <v>246</v>
      </c>
      <c r="C191" s="12">
        <v>196</v>
      </c>
      <c r="D191" s="12">
        <v>0</v>
      </c>
      <c r="E191" s="12">
        <v>0</v>
      </c>
      <c r="F191" s="12">
        <v>164</v>
      </c>
      <c r="G191" s="12">
        <v>31</v>
      </c>
      <c r="H191" s="12">
        <v>0</v>
      </c>
      <c r="I191" s="12">
        <v>0</v>
      </c>
      <c r="J191" s="52">
        <v>0</v>
      </c>
      <c r="K191" s="12">
        <v>0</v>
      </c>
      <c r="L191" s="12">
        <v>0</v>
      </c>
      <c r="M191" s="12">
        <v>0</v>
      </c>
      <c r="N191" s="12">
        <v>1</v>
      </c>
      <c r="O191" s="12">
        <v>0</v>
      </c>
      <c r="P191" s="13">
        <v>0</v>
      </c>
      <c r="Q191" s="33">
        <f t="shared" si="52"/>
        <v>79.67479674796748</v>
      </c>
      <c r="R191" s="34" t="str">
        <f t="shared" si="52"/>
        <v>- </v>
      </c>
      <c r="S191" s="34" t="str">
        <f t="shared" si="40"/>
        <v>- </v>
      </c>
      <c r="T191" s="34">
        <f t="shared" si="41"/>
        <v>83.6734693877551</v>
      </c>
      <c r="U191" s="34">
        <f t="shared" si="42"/>
        <v>15.816326530612246</v>
      </c>
      <c r="V191" s="34" t="str">
        <f t="shared" si="43"/>
        <v>- </v>
      </c>
      <c r="W191" s="34" t="str">
        <f t="shared" si="44"/>
        <v>- </v>
      </c>
      <c r="X191" s="34" t="str">
        <f t="shared" si="45"/>
        <v>- </v>
      </c>
      <c r="Y191" s="34" t="str">
        <f t="shared" si="46"/>
        <v>- </v>
      </c>
      <c r="Z191" s="34" t="str">
        <f t="shared" si="47"/>
        <v>- </v>
      </c>
      <c r="AA191" s="34" t="str">
        <f t="shared" si="48"/>
        <v>- </v>
      </c>
      <c r="AB191" s="34">
        <f t="shared" si="49"/>
        <v>0.5102040816326531</v>
      </c>
      <c r="AC191" s="34" t="str">
        <f t="shared" si="50"/>
        <v>- </v>
      </c>
      <c r="AD191" s="35" t="str">
        <f t="shared" si="51"/>
        <v>- </v>
      </c>
    </row>
    <row r="192" spans="1:30" s="2" customFormat="1" ht="15.75" customHeight="1">
      <c r="A192" s="17" t="s">
        <v>26</v>
      </c>
      <c r="B192" s="12">
        <v>2120</v>
      </c>
      <c r="C192" s="12">
        <v>1893</v>
      </c>
      <c r="D192" s="12">
        <v>153</v>
      </c>
      <c r="E192" s="12">
        <v>134</v>
      </c>
      <c r="F192" s="12">
        <v>1380</v>
      </c>
      <c r="G192" s="12">
        <v>149</v>
      </c>
      <c r="H192" s="12">
        <v>0</v>
      </c>
      <c r="I192" s="12">
        <v>4</v>
      </c>
      <c r="J192" s="52">
        <v>12</v>
      </c>
      <c r="K192" s="12">
        <v>16</v>
      </c>
      <c r="L192" s="12">
        <v>0</v>
      </c>
      <c r="M192" s="12">
        <v>2</v>
      </c>
      <c r="N192" s="12">
        <v>43</v>
      </c>
      <c r="O192" s="12">
        <v>0</v>
      </c>
      <c r="P192" s="13">
        <v>0</v>
      </c>
      <c r="Q192" s="33">
        <f t="shared" si="52"/>
        <v>89.29245283018868</v>
      </c>
      <c r="R192" s="34">
        <f t="shared" si="52"/>
        <v>8.082408874801903</v>
      </c>
      <c r="S192" s="34">
        <f t="shared" si="40"/>
        <v>7.078711040676175</v>
      </c>
      <c r="T192" s="34">
        <f t="shared" si="41"/>
        <v>72.90015847860539</v>
      </c>
      <c r="U192" s="34">
        <f t="shared" si="42"/>
        <v>7.871104067617539</v>
      </c>
      <c r="V192" s="34" t="str">
        <f t="shared" si="43"/>
        <v>- </v>
      </c>
      <c r="W192" s="34">
        <f t="shared" si="44"/>
        <v>0.21130480718436345</v>
      </c>
      <c r="X192" s="34">
        <f t="shared" si="45"/>
        <v>0.6339144215530903</v>
      </c>
      <c r="Y192" s="34">
        <f t="shared" si="46"/>
        <v>0.8452192287374538</v>
      </c>
      <c r="Z192" s="34" t="str">
        <f t="shared" si="47"/>
        <v>- </v>
      </c>
      <c r="AA192" s="34">
        <f t="shared" si="48"/>
        <v>0.10565240359218173</v>
      </c>
      <c r="AB192" s="34">
        <f t="shared" si="49"/>
        <v>2.271526677231907</v>
      </c>
      <c r="AC192" s="34" t="str">
        <f t="shared" si="50"/>
        <v>- </v>
      </c>
      <c r="AD192" s="35" t="str">
        <f t="shared" si="51"/>
        <v>- </v>
      </c>
    </row>
    <row r="193" spans="1:30" s="2" customFormat="1" ht="15.75" customHeight="1">
      <c r="A193" s="17" t="s">
        <v>27</v>
      </c>
      <c r="B193" s="12">
        <v>130</v>
      </c>
      <c r="C193" s="12">
        <v>130</v>
      </c>
      <c r="D193" s="12">
        <v>0</v>
      </c>
      <c r="E193" s="12">
        <v>0</v>
      </c>
      <c r="F193" s="12">
        <v>130</v>
      </c>
      <c r="G193" s="12">
        <v>0</v>
      </c>
      <c r="H193" s="12">
        <v>0</v>
      </c>
      <c r="I193" s="12">
        <v>0</v>
      </c>
      <c r="J193" s="52">
        <v>0</v>
      </c>
      <c r="K193" s="12">
        <v>0</v>
      </c>
      <c r="L193" s="12">
        <v>0</v>
      </c>
      <c r="M193" s="12">
        <v>0</v>
      </c>
      <c r="N193" s="12">
        <v>0</v>
      </c>
      <c r="O193" s="12">
        <v>0</v>
      </c>
      <c r="P193" s="13">
        <v>0</v>
      </c>
      <c r="Q193" s="33">
        <f t="shared" si="52"/>
        <v>100</v>
      </c>
      <c r="R193" s="34" t="str">
        <f t="shared" si="52"/>
        <v>- </v>
      </c>
      <c r="S193" s="34" t="str">
        <f t="shared" si="40"/>
        <v>- </v>
      </c>
      <c r="T193" s="34">
        <f t="shared" si="41"/>
        <v>100</v>
      </c>
      <c r="U193" s="34" t="str">
        <f t="shared" si="42"/>
        <v>- </v>
      </c>
      <c r="V193" s="34" t="str">
        <f t="shared" si="43"/>
        <v>- </v>
      </c>
      <c r="W193" s="34" t="str">
        <f t="shared" si="44"/>
        <v>- </v>
      </c>
      <c r="X193" s="34" t="str">
        <f t="shared" si="45"/>
        <v>- </v>
      </c>
      <c r="Y193" s="34" t="str">
        <f t="shared" si="46"/>
        <v>- </v>
      </c>
      <c r="Z193" s="34" t="str">
        <f t="shared" si="47"/>
        <v>- </v>
      </c>
      <c r="AA193" s="34" t="str">
        <f t="shared" si="48"/>
        <v>- </v>
      </c>
      <c r="AB193" s="34" t="str">
        <f t="shared" si="49"/>
        <v>- </v>
      </c>
      <c r="AC193" s="34" t="str">
        <f t="shared" si="50"/>
        <v>- </v>
      </c>
      <c r="AD193" s="35" t="str">
        <f t="shared" si="51"/>
        <v>- </v>
      </c>
    </row>
    <row r="194" spans="1:30" s="2" customFormat="1" ht="15.75" customHeight="1">
      <c r="A194" s="17" t="s">
        <v>28</v>
      </c>
      <c r="B194" s="12">
        <v>0</v>
      </c>
      <c r="C194" s="12">
        <v>0</v>
      </c>
      <c r="D194" s="12">
        <v>0</v>
      </c>
      <c r="E194" s="12">
        <v>0</v>
      </c>
      <c r="F194" s="12">
        <v>0</v>
      </c>
      <c r="G194" s="12">
        <v>0</v>
      </c>
      <c r="H194" s="12">
        <v>0</v>
      </c>
      <c r="I194" s="12">
        <v>0</v>
      </c>
      <c r="J194" s="52">
        <v>0</v>
      </c>
      <c r="K194" s="12">
        <v>0</v>
      </c>
      <c r="L194" s="12">
        <v>0</v>
      </c>
      <c r="M194" s="12">
        <v>0</v>
      </c>
      <c r="N194" s="12">
        <v>0</v>
      </c>
      <c r="O194" s="12">
        <v>0</v>
      </c>
      <c r="P194" s="13">
        <v>0</v>
      </c>
      <c r="Q194" s="33" t="str">
        <f t="shared" si="52"/>
        <v>- </v>
      </c>
      <c r="R194" s="34" t="str">
        <f t="shared" si="52"/>
        <v>- </v>
      </c>
      <c r="S194" s="34" t="str">
        <f t="shared" si="40"/>
        <v>- </v>
      </c>
      <c r="T194" s="34" t="str">
        <f t="shared" si="41"/>
        <v>- </v>
      </c>
      <c r="U194" s="34" t="str">
        <f t="shared" si="42"/>
        <v>- </v>
      </c>
      <c r="V194" s="34" t="str">
        <f t="shared" si="43"/>
        <v>- </v>
      </c>
      <c r="W194" s="34" t="str">
        <f t="shared" si="44"/>
        <v>- </v>
      </c>
      <c r="X194" s="34" t="str">
        <f t="shared" si="45"/>
        <v>- </v>
      </c>
      <c r="Y194" s="34" t="str">
        <f t="shared" si="46"/>
        <v>- </v>
      </c>
      <c r="Z194" s="34" t="str">
        <f t="shared" si="47"/>
        <v>- </v>
      </c>
      <c r="AA194" s="34" t="str">
        <f t="shared" si="48"/>
        <v>- </v>
      </c>
      <c r="AB194" s="34" t="str">
        <f t="shared" si="49"/>
        <v>- </v>
      </c>
      <c r="AC194" s="34" t="str">
        <f t="shared" si="50"/>
        <v>- </v>
      </c>
      <c r="AD194" s="35" t="str">
        <f t="shared" si="51"/>
        <v>- </v>
      </c>
    </row>
    <row r="195" spans="1:30" s="2" customFormat="1" ht="15.75" customHeight="1">
      <c r="A195" s="17" t="s">
        <v>29</v>
      </c>
      <c r="B195" s="12">
        <v>3634</v>
      </c>
      <c r="C195" s="12">
        <v>3349</v>
      </c>
      <c r="D195" s="12">
        <v>233</v>
      </c>
      <c r="E195" s="12">
        <v>56</v>
      </c>
      <c r="F195" s="12">
        <v>2830</v>
      </c>
      <c r="G195" s="12">
        <v>170</v>
      </c>
      <c r="H195" s="12">
        <v>3</v>
      </c>
      <c r="I195" s="12">
        <v>1</v>
      </c>
      <c r="J195" s="52">
        <v>22</v>
      </c>
      <c r="K195" s="12">
        <v>21</v>
      </c>
      <c r="L195" s="12">
        <v>0</v>
      </c>
      <c r="M195" s="12">
        <v>0</v>
      </c>
      <c r="N195" s="12">
        <v>10</v>
      </c>
      <c r="O195" s="12">
        <v>2</v>
      </c>
      <c r="P195" s="13">
        <v>1</v>
      </c>
      <c r="Q195" s="33">
        <f t="shared" si="52"/>
        <v>92.15740231150248</v>
      </c>
      <c r="R195" s="34">
        <f t="shared" si="52"/>
        <v>6.957300686772171</v>
      </c>
      <c r="S195" s="34">
        <f t="shared" si="40"/>
        <v>1.6721409375933114</v>
      </c>
      <c r="T195" s="34">
        <f t="shared" si="41"/>
        <v>84.50283666766198</v>
      </c>
      <c r="U195" s="34">
        <f t="shared" si="42"/>
        <v>5.0761421319796955</v>
      </c>
      <c r="V195" s="34">
        <f t="shared" si="43"/>
        <v>0.08957897879964169</v>
      </c>
      <c r="W195" s="34">
        <f t="shared" si="44"/>
        <v>0.029859659599880562</v>
      </c>
      <c r="X195" s="34">
        <f t="shared" si="45"/>
        <v>0.6569125111973723</v>
      </c>
      <c r="Y195" s="34">
        <f t="shared" si="46"/>
        <v>0.6270528515974918</v>
      </c>
      <c r="Z195" s="34" t="str">
        <f t="shared" si="47"/>
        <v>- </v>
      </c>
      <c r="AA195" s="34" t="str">
        <f t="shared" si="48"/>
        <v>- </v>
      </c>
      <c r="AB195" s="34">
        <f t="shared" si="49"/>
        <v>0.2985965959988056</v>
      </c>
      <c r="AC195" s="34">
        <f t="shared" si="50"/>
        <v>0.059719319199761124</v>
      </c>
      <c r="AD195" s="35">
        <f t="shared" si="51"/>
        <v>0.029859659599880562</v>
      </c>
    </row>
    <row r="196" spans="1:30" s="2" customFormat="1" ht="15.75" customHeight="1">
      <c r="A196" s="17" t="s">
        <v>30</v>
      </c>
      <c r="B196" s="12">
        <v>1535</v>
      </c>
      <c r="C196" s="12">
        <v>1454</v>
      </c>
      <c r="D196" s="12">
        <v>101</v>
      </c>
      <c r="E196" s="12">
        <v>16</v>
      </c>
      <c r="F196" s="12">
        <v>1226</v>
      </c>
      <c r="G196" s="12">
        <v>89</v>
      </c>
      <c r="H196" s="12">
        <v>0</v>
      </c>
      <c r="I196" s="12">
        <v>1</v>
      </c>
      <c r="J196" s="52">
        <v>1</v>
      </c>
      <c r="K196" s="12">
        <v>1</v>
      </c>
      <c r="L196" s="12">
        <v>0</v>
      </c>
      <c r="M196" s="12">
        <v>0</v>
      </c>
      <c r="N196" s="12">
        <v>6</v>
      </c>
      <c r="O196" s="12">
        <v>12</v>
      </c>
      <c r="P196" s="13">
        <v>1</v>
      </c>
      <c r="Q196" s="33">
        <f t="shared" si="52"/>
        <v>94.72312703583063</v>
      </c>
      <c r="R196" s="34">
        <f t="shared" si="52"/>
        <v>6.946354883081156</v>
      </c>
      <c r="S196" s="34">
        <f t="shared" si="40"/>
        <v>1.1004126547455295</v>
      </c>
      <c r="T196" s="34">
        <f t="shared" si="41"/>
        <v>84.3191196698762</v>
      </c>
      <c r="U196" s="34">
        <f t="shared" si="42"/>
        <v>6.121045392022008</v>
      </c>
      <c r="V196" s="34" t="str">
        <f t="shared" si="43"/>
        <v>- </v>
      </c>
      <c r="W196" s="34">
        <f t="shared" si="44"/>
        <v>0.0687757909215956</v>
      </c>
      <c r="X196" s="34">
        <f t="shared" si="45"/>
        <v>0.0687757909215956</v>
      </c>
      <c r="Y196" s="34">
        <f t="shared" si="46"/>
        <v>0.0687757909215956</v>
      </c>
      <c r="Z196" s="34" t="str">
        <f t="shared" si="47"/>
        <v>- </v>
      </c>
      <c r="AA196" s="34" t="str">
        <f t="shared" si="48"/>
        <v>- </v>
      </c>
      <c r="AB196" s="34">
        <f t="shared" si="49"/>
        <v>0.41265474552957354</v>
      </c>
      <c r="AC196" s="34">
        <f t="shared" si="50"/>
        <v>0.8253094910591471</v>
      </c>
      <c r="AD196" s="35">
        <f t="shared" si="51"/>
        <v>0.0687757909215956</v>
      </c>
    </row>
    <row r="197" spans="1:30" s="2" customFormat="1" ht="15.75" customHeight="1">
      <c r="A197" s="17" t="s">
        <v>31</v>
      </c>
      <c r="B197" s="12">
        <v>956</v>
      </c>
      <c r="C197" s="12">
        <v>905</v>
      </c>
      <c r="D197" s="12">
        <v>42</v>
      </c>
      <c r="E197" s="12">
        <v>3</v>
      </c>
      <c r="F197" s="12">
        <v>767</v>
      </c>
      <c r="G197" s="12">
        <v>78</v>
      </c>
      <c r="H197" s="12">
        <v>1</v>
      </c>
      <c r="I197" s="12">
        <v>0</v>
      </c>
      <c r="J197" s="52">
        <v>0</v>
      </c>
      <c r="K197" s="12">
        <v>10</v>
      </c>
      <c r="L197" s="12">
        <v>0</v>
      </c>
      <c r="M197" s="12">
        <v>0</v>
      </c>
      <c r="N197" s="12">
        <v>2</v>
      </c>
      <c r="O197" s="12">
        <v>2</v>
      </c>
      <c r="P197" s="13">
        <v>0</v>
      </c>
      <c r="Q197" s="33">
        <f t="shared" si="52"/>
        <v>94.6652719665272</v>
      </c>
      <c r="R197" s="34">
        <f t="shared" si="52"/>
        <v>4.640883977900553</v>
      </c>
      <c r="S197" s="34">
        <f t="shared" si="40"/>
        <v>0.3314917127071823</v>
      </c>
      <c r="T197" s="34">
        <f t="shared" si="41"/>
        <v>84.7513812154696</v>
      </c>
      <c r="U197" s="34">
        <f t="shared" si="42"/>
        <v>8.61878453038674</v>
      </c>
      <c r="V197" s="34">
        <f t="shared" si="43"/>
        <v>0.11049723756906078</v>
      </c>
      <c r="W197" s="34" t="str">
        <f t="shared" si="44"/>
        <v>- </v>
      </c>
      <c r="X197" s="34" t="str">
        <f t="shared" si="45"/>
        <v>- </v>
      </c>
      <c r="Y197" s="34">
        <f t="shared" si="46"/>
        <v>1.1049723756906076</v>
      </c>
      <c r="Z197" s="34" t="str">
        <f t="shared" si="47"/>
        <v>- </v>
      </c>
      <c r="AA197" s="34" t="str">
        <f t="shared" si="48"/>
        <v>- </v>
      </c>
      <c r="AB197" s="34">
        <f t="shared" si="49"/>
        <v>0.22099447513812157</v>
      </c>
      <c r="AC197" s="34">
        <f t="shared" si="50"/>
        <v>0.22099447513812157</v>
      </c>
      <c r="AD197" s="35" t="str">
        <f t="shared" si="51"/>
        <v>- </v>
      </c>
    </row>
    <row r="198" spans="1:30" s="2" customFormat="1" ht="15.75" customHeight="1">
      <c r="A198" s="17" t="s">
        <v>32</v>
      </c>
      <c r="B198" s="12">
        <v>0</v>
      </c>
      <c r="C198" s="12">
        <v>0</v>
      </c>
      <c r="D198" s="12">
        <v>0</v>
      </c>
      <c r="E198" s="12">
        <v>0</v>
      </c>
      <c r="F198" s="12">
        <v>0</v>
      </c>
      <c r="G198" s="12">
        <v>0</v>
      </c>
      <c r="H198" s="12">
        <v>0</v>
      </c>
      <c r="I198" s="12">
        <v>0</v>
      </c>
      <c r="J198" s="52">
        <v>0</v>
      </c>
      <c r="K198" s="12">
        <v>0</v>
      </c>
      <c r="L198" s="12">
        <v>0</v>
      </c>
      <c r="M198" s="12">
        <v>0</v>
      </c>
      <c r="N198" s="12">
        <v>0</v>
      </c>
      <c r="O198" s="12">
        <v>0</v>
      </c>
      <c r="P198" s="13">
        <v>0</v>
      </c>
      <c r="Q198" s="33" t="str">
        <f t="shared" si="52"/>
        <v>- </v>
      </c>
      <c r="R198" s="34" t="str">
        <f t="shared" si="52"/>
        <v>- </v>
      </c>
      <c r="S198" s="34" t="str">
        <f t="shared" si="40"/>
        <v>- </v>
      </c>
      <c r="T198" s="34" t="str">
        <f t="shared" si="41"/>
        <v>- </v>
      </c>
      <c r="U198" s="34" t="str">
        <f t="shared" si="42"/>
        <v>- </v>
      </c>
      <c r="V198" s="34" t="str">
        <f t="shared" si="43"/>
        <v>- </v>
      </c>
      <c r="W198" s="34" t="str">
        <f t="shared" si="44"/>
        <v>- </v>
      </c>
      <c r="X198" s="34" t="str">
        <f t="shared" si="45"/>
        <v>- </v>
      </c>
      <c r="Y198" s="34" t="str">
        <f t="shared" si="46"/>
        <v>- </v>
      </c>
      <c r="Z198" s="34" t="str">
        <f t="shared" si="47"/>
        <v>- </v>
      </c>
      <c r="AA198" s="34" t="str">
        <f t="shared" si="48"/>
        <v>- </v>
      </c>
      <c r="AB198" s="34" t="str">
        <f t="shared" si="49"/>
        <v>- </v>
      </c>
      <c r="AC198" s="34" t="str">
        <f t="shared" si="50"/>
        <v>- </v>
      </c>
      <c r="AD198" s="35" t="str">
        <f t="shared" si="51"/>
        <v>- </v>
      </c>
    </row>
    <row r="199" spans="1:30" s="2" customFormat="1" ht="15.75" customHeight="1">
      <c r="A199" s="17" t="s">
        <v>33</v>
      </c>
      <c r="B199" s="12">
        <v>0</v>
      </c>
      <c r="C199" s="12">
        <v>0</v>
      </c>
      <c r="D199" s="12">
        <v>0</v>
      </c>
      <c r="E199" s="12">
        <v>0</v>
      </c>
      <c r="F199" s="12">
        <v>0</v>
      </c>
      <c r="G199" s="12">
        <v>0</v>
      </c>
      <c r="H199" s="12">
        <v>0</v>
      </c>
      <c r="I199" s="12">
        <v>0</v>
      </c>
      <c r="J199" s="52">
        <v>0</v>
      </c>
      <c r="K199" s="12">
        <v>0</v>
      </c>
      <c r="L199" s="12">
        <v>0</v>
      </c>
      <c r="M199" s="12">
        <v>0</v>
      </c>
      <c r="N199" s="12">
        <v>0</v>
      </c>
      <c r="O199" s="12">
        <v>0</v>
      </c>
      <c r="P199" s="13">
        <v>0</v>
      </c>
      <c r="Q199" s="33" t="str">
        <f t="shared" si="52"/>
        <v>- </v>
      </c>
      <c r="R199" s="34" t="str">
        <f t="shared" si="52"/>
        <v>- </v>
      </c>
      <c r="S199" s="34" t="str">
        <f t="shared" si="40"/>
        <v>- </v>
      </c>
      <c r="T199" s="34" t="str">
        <f t="shared" si="41"/>
        <v>- </v>
      </c>
      <c r="U199" s="34" t="str">
        <f t="shared" si="42"/>
        <v>- </v>
      </c>
      <c r="V199" s="34" t="str">
        <f t="shared" si="43"/>
        <v>- </v>
      </c>
      <c r="W199" s="34" t="str">
        <f t="shared" si="44"/>
        <v>- </v>
      </c>
      <c r="X199" s="34" t="str">
        <f t="shared" si="45"/>
        <v>- </v>
      </c>
      <c r="Y199" s="34" t="str">
        <f t="shared" si="46"/>
        <v>- </v>
      </c>
      <c r="Z199" s="34" t="str">
        <f t="shared" si="47"/>
        <v>- </v>
      </c>
      <c r="AA199" s="34" t="str">
        <f t="shared" si="48"/>
        <v>- </v>
      </c>
      <c r="AB199" s="34" t="str">
        <f t="shared" si="49"/>
        <v>- </v>
      </c>
      <c r="AC199" s="34" t="str">
        <f t="shared" si="50"/>
        <v>- </v>
      </c>
      <c r="AD199" s="35" t="str">
        <f t="shared" si="51"/>
        <v>- </v>
      </c>
    </row>
    <row r="200" spans="1:30" s="2" customFormat="1" ht="15.75" customHeight="1">
      <c r="A200" s="17" t="s">
        <v>34</v>
      </c>
      <c r="B200" s="12">
        <v>781</v>
      </c>
      <c r="C200" s="12">
        <v>673</v>
      </c>
      <c r="D200" s="12">
        <v>6</v>
      </c>
      <c r="E200" s="12">
        <v>3</v>
      </c>
      <c r="F200" s="12">
        <v>585</v>
      </c>
      <c r="G200" s="12">
        <v>57</v>
      </c>
      <c r="H200" s="12">
        <v>2</v>
      </c>
      <c r="I200" s="12">
        <v>0</v>
      </c>
      <c r="J200" s="52">
        <v>16</v>
      </c>
      <c r="K200" s="12">
        <v>2</v>
      </c>
      <c r="L200" s="12">
        <v>0</v>
      </c>
      <c r="M200" s="12">
        <v>0</v>
      </c>
      <c r="N200" s="12">
        <v>1</v>
      </c>
      <c r="O200" s="12">
        <v>1</v>
      </c>
      <c r="P200" s="13">
        <v>0</v>
      </c>
      <c r="Q200" s="33">
        <f t="shared" si="52"/>
        <v>86.17157490396927</v>
      </c>
      <c r="R200" s="34">
        <f t="shared" si="52"/>
        <v>0.8915304606240713</v>
      </c>
      <c r="S200" s="34">
        <f t="shared" si="40"/>
        <v>0.44576523031203563</v>
      </c>
      <c r="T200" s="34">
        <f t="shared" si="41"/>
        <v>86.92421991084696</v>
      </c>
      <c r="U200" s="34">
        <f t="shared" si="42"/>
        <v>8.469539375928678</v>
      </c>
      <c r="V200" s="34">
        <f t="shared" si="43"/>
        <v>0.2971768202080238</v>
      </c>
      <c r="W200" s="34" t="str">
        <f t="shared" si="44"/>
        <v>- </v>
      </c>
      <c r="X200" s="34">
        <f t="shared" si="45"/>
        <v>2.37741456166419</v>
      </c>
      <c r="Y200" s="34">
        <f t="shared" si="46"/>
        <v>0.2971768202080238</v>
      </c>
      <c r="Z200" s="34" t="str">
        <f t="shared" si="47"/>
        <v>- </v>
      </c>
      <c r="AA200" s="34" t="str">
        <f t="shared" si="48"/>
        <v>- </v>
      </c>
      <c r="AB200" s="34">
        <f t="shared" si="49"/>
        <v>0.1485884101040119</v>
      </c>
      <c r="AC200" s="34">
        <f t="shared" si="50"/>
        <v>0.1485884101040119</v>
      </c>
      <c r="AD200" s="35" t="str">
        <f t="shared" si="51"/>
        <v>- </v>
      </c>
    </row>
    <row r="201" spans="1:30" s="2" customFormat="1" ht="15.75" customHeight="1">
      <c r="A201" s="17" t="s">
        <v>35</v>
      </c>
      <c r="B201" s="12">
        <v>2152</v>
      </c>
      <c r="C201" s="12">
        <v>1850</v>
      </c>
      <c r="D201" s="12">
        <v>109</v>
      </c>
      <c r="E201" s="12">
        <v>38</v>
      </c>
      <c r="F201" s="12">
        <v>1505</v>
      </c>
      <c r="G201" s="12">
        <v>178</v>
      </c>
      <c r="H201" s="12">
        <v>4</v>
      </c>
      <c r="I201" s="12">
        <v>0</v>
      </c>
      <c r="J201" s="52">
        <v>5</v>
      </c>
      <c r="K201" s="12">
        <v>0</v>
      </c>
      <c r="L201" s="12">
        <v>0</v>
      </c>
      <c r="M201" s="12">
        <v>0</v>
      </c>
      <c r="N201" s="12">
        <v>8</v>
      </c>
      <c r="O201" s="12">
        <v>1</v>
      </c>
      <c r="P201" s="13">
        <v>2</v>
      </c>
      <c r="Q201" s="33">
        <f t="shared" si="52"/>
        <v>85.96654275092936</v>
      </c>
      <c r="R201" s="34">
        <f t="shared" si="52"/>
        <v>5.891891891891892</v>
      </c>
      <c r="S201" s="34">
        <f aca="true" t="shared" si="58" ref="S201:S220">IF(OR(C201=0,E201=0),"- ",(E201/C201)*100)</f>
        <v>2.054054054054054</v>
      </c>
      <c r="T201" s="34">
        <f aca="true" t="shared" si="59" ref="T201:T220">IF(OR(C201=0,F201=0),"- ",(F201/C201)*100)</f>
        <v>81.35135135135135</v>
      </c>
      <c r="U201" s="34">
        <f aca="true" t="shared" si="60" ref="U201:U220">IF(OR(C201=0,G201=0),"- ",(G201/C201)*100)</f>
        <v>9.621621621621621</v>
      </c>
      <c r="V201" s="34">
        <f aca="true" t="shared" si="61" ref="V201:V220">IF(OR(C201=0,H201=0),"- ",(H201/C201)*100)</f>
        <v>0.21621621621621623</v>
      </c>
      <c r="W201" s="34" t="str">
        <f aca="true" t="shared" si="62" ref="W201:W220">IF(OR(C201=0,I201=0),"- ",(I201/C201)*100)</f>
        <v>- </v>
      </c>
      <c r="X201" s="34">
        <f aca="true" t="shared" si="63" ref="X201:X220">IF(OR(C201=0,J201=0),"- ",(J201/C201)*100)</f>
        <v>0.2702702702702703</v>
      </c>
      <c r="Y201" s="34" t="str">
        <f aca="true" t="shared" si="64" ref="Y201:Y220">IF(OR(C201=0,K201=0),"- ",(K201/C201)*100)</f>
        <v>- </v>
      </c>
      <c r="Z201" s="34" t="str">
        <f aca="true" t="shared" si="65" ref="Z201:Z220">IF(OR(C201=0,L201=0),"- ",(L201/C201)*100)</f>
        <v>- </v>
      </c>
      <c r="AA201" s="34" t="str">
        <f aca="true" t="shared" si="66" ref="AA201:AA220">IF(OR(C201=0,M201=0),"- ",(M201/C201)*100)</f>
        <v>- </v>
      </c>
      <c r="AB201" s="34">
        <f aca="true" t="shared" si="67" ref="AB201:AB220">IF(OR(C201=0,N201=0),"- ",(N201/C201)*100)</f>
        <v>0.43243243243243246</v>
      </c>
      <c r="AC201" s="34">
        <f aca="true" t="shared" si="68" ref="AC201:AC220">IF(OR(C201=0,O201=0),"- ",(O201/C201)*100)</f>
        <v>0.05405405405405406</v>
      </c>
      <c r="AD201" s="35">
        <f aca="true" t="shared" si="69" ref="AD201:AD220">IF(OR(C201=0,P201=0),"- ",(P201/C201)*100)</f>
        <v>0.10810810810810811</v>
      </c>
    </row>
    <row r="202" spans="1:30" s="2" customFormat="1" ht="15.75" customHeight="1">
      <c r="A202" s="17" t="s">
        <v>36</v>
      </c>
      <c r="B202" s="12">
        <v>0</v>
      </c>
      <c r="C202" s="12">
        <v>0</v>
      </c>
      <c r="D202" s="12">
        <v>0</v>
      </c>
      <c r="E202" s="12">
        <v>0</v>
      </c>
      <c r="F202" s="12">
        <v>0</v>
      </c>
      <c r="G202" s="12">
        <v>0</v>
      </c>
      <c r="H202" s="12">
        <v>0</v>
      </c>
      <c r="I202" s="12">
        <v>0</v>
      </c>
      <c r="J202" s="52">
        <v>0</v>
      </c>
      <c r="K202" s="12">
        <v>0</v>
      </c>
      <c r="L202" s="12">
        <v>0</v>
      </c>
      <c r="M202" s="12">
        <v>0</v>
      </c>
      <c r="N202" s="12">
        <v>0</v>
      </c>
      <c r="O202" s="12">
        <v>0</v>
      </c>
      <c r="P202" s="13">
        <v>0</v>
      </c>
      <c r="Q202" s="33" t="str">
        <f t="shared" si="52"/>
        <v>- </v>
      </c>
      <c r="R202" s="34" t="str">
        <f t="shared" si="52"/>
        <v>- </v>
      </c>
      <c r="S202" s="34" t="str">
        <f t="shared" si="58"/>
        <v>- </v>
      </c>
      <c r="T202" s="34" t="str">
        <f t="shared" si="59"/>
        <v>- </v>
      </c>
      <c r="U202" s="34" t="str">
        <f t="shared" si="60"/>
        <v>- </v>
      </c>
      <c r="V202" s="34" t="str">
        <f t="shared" si="61"/>
        <v>- </v>
      </c>
      <c r="W202" s="34" t="str">
        <f t="shared" si="62"/>
        <v>- </v>
      </c>
      <c r="X202" s="34" t="str">
        <f t="shared" si="63"/>
        <v>- </v>
      </c>
      <c r="Y202" s="34" t="str">
        <f t="shared" si="64"/>
        <v>- </v>
      </c>
      <c r="Z202" s="34" t="str">
        <f t="shared" si="65"/>
        <v>- </v>
      </c>
      <c r="AA202" s="34" t="str">
        <f t="shared" si="66"/>
        <v>- </v>
      </c>
      <c r="AB202" s="34" t="str">
        <f t="shared" si="67"/>
        <v>- </v>
      </c>
      <c r="AC202" s="34" t="str">
        <f t="shared" si="68"/>
        <v>- </v>
      </c>
      <c r="AD202" s="35" t="str">
        <f t="shared" si="69"/>
        <v>- </v>
      </c>
    </row>
    <row r="203" spans="1:30" s="2" customFormat="1" ht="15.75" customHeight="1">
      <c r="A203" s="17" t="s">
        <v>37</v>
      </c>
      <c r="B203" s="12">
        <v>0</v>
      </c>
      <c r="C203" s="12">
        <v>0</v>
      </c>
      <c r="D203" s="12">
        <v>0</v>
      </c>
      <c r="E203" s="12">
        <v>0</v>
      </c>
      <c r="F203" s="12">
        <v>0</v>
      </c>
      <c r="G203" s="12">
        <v>0</v>
      </c>
      <c r="H203" s="12">
        <v>0</v>
      </c>
      <c r="I203" s="12">
        <v>0</v>
      </c>
      <c r="J203" s="52">
        <v>0</v>
      </c>
      <c r="K203" s="12">
        <v>0</v>
      </c>
      <c r="L203" s="12">
        <v>0</v>
      </c>
      <c r="M203" s="12">
        <v>0</v>
      </c>
      <c r="N203" s="12">
        <v>0</v>
      </c>
      <c r="O203" s="12">
        <v>0</v>
      </c>
      <c r="P203" s="13">
        <v>0</v>
      </c>
      <c r="Q203" s="33" t="str">
        <f t="shared" si="52"/>
        <v>- </v>
      </c>
      <c r="R203" s="34" t="str">
        <f t="shared" si="52"/>
        <v>- </v>
      </c>
      <c r="S203" s="34" t="str">
        <f t="shared" si="58"/>
        <v>- </v>
      </c>
      <c r="T203" s="34" t="str">
        <f t="shared" si="59"/>
        <v>- </v>
      </c>
      <c r="U203" s="34" t="str">
        <f t="shared" si="60"/>
        <v>- </v>
      </c>
      <c r="V203" s="34" t="str">
        <f t="shared" si="61"/>
        <v>- </v>
      </c>
      <c r="W203" s="34" t="str">
        <f t="shared" si="62"/>
        <v>- </v>
      </c>
      <c r="X203" s="34" t="str">
        <f t="shared" si="63"/>
        <v>- </v>
      </c>
      <c r="Y203" s="34" t="str">
        <f t="shared" si="64"/>
        <v>- </v>
      </c>
      <c r="Z203" s="34" t="str">
        <f t="shared" si="65"/>
        <v>- </v>
      </c>
      <c r="AA203" s="34" t="str">
        <f t="shared" si="66"/>
        <v>- </v>
      </c>
      <c r="AB203" s="34" t="str">
        <f t="shared" si="67"/>
        <v>- </v>
      </c>
      <c r="AC203" s="34" t="str">
        <f t="shared" si="68"/>
        <v>- </v>
      </c>
      <c r="AD203" s="35" t="str">
        <f t="shared" si="69"/>
        <v>- </v>
      </c>
    </row>
    <row r="204" spans="1:30" s="2" customFormat="1" ht="15.75" customHeight="1">
      <c r="A204" s="17" t="s">
        <v>38</v>
      </c>
      <c r="B204" s="12">
        <v>32</v>
      </c>
      <c r="C204" s="12">
        <v>21</v>
      </c>
      <c r="D204" s="12">
        <v>0</v>
      </c>
      <c r="E204" s="12">
        <v>0</v>
      </c>
      <c r="F204" s="12">
        <v>21</v>
      </c>
      <c r="G204" s="12">
        <v>0</v>
      </c>
      <c r="H204" s="12">
        <v>0</v>
      </c>
      <c r="I204" s="12">
        <v>0</v>
      </c>
      <c r="J204" s="52">
        <v>0</v>
      </c>
      <c r="K204" s="12">
        <v>0</v>
      </c>
      <c r="L204" s="12">
        <v>0</v>
      </c>
      <c r="M204" s="12">
        <v>0</v>
      </c>
      <c r="N204" s="12">
        <v>0</v>
      </c>
      <c r="O204" s="12">
        <v>0</v>
      </c>
      <c r="P204" s="13">
        <v>0</v>
      </c>
      <c r="Q204" s="33">
        <f t="shared" si="52"/>
        <v>65.625</v>
      </c>
      <c r="R204" s="34" t="str">
        <f t="shared" si="52"/>
        <v>- </v>
      </c>
      <c r="S204" s="34" t="str">
        <f t="shared" si="58"/>
        <v>- </v>
      </c>
      <c r="T204" s="34">
        <f t="shared" si="59"/>
        <v>100</v>
      </c>
      <c r="U204" s="34" t="str">
        <f t="shared" si="60"/>
        <v>- </v>
      </c>
      <c r="V204" s="34" t="str">
        <f t="shared" si="61"/>
        <v>- </v>
      </c>
      <c r="W204" s="34" t="str">
        <f t="shared" si="62"/>
        <v>- </v>
      </c>
      <c r="X204" s="34" t="str">
        <f t="shared" si="63"/>
        <v>- </v>
      </c>
      <c r="Y204" s="34" t="str">
        <f t="shared" si="64"/>
        <v>- </v>
      </c>
      <c r="Z204" s="34" t="str">
        <f t="shared" si="65"/>
        <v>- </v>
      </c>
      <c r="AA204" s="34" t="str">
        <f t="shared" si="66"/>
        <v>- </v>
      </c>
      <c r="AB204" s="34" t="str">
        <f t="shared" si="67"/>
        <v>- </v>
      </c>
      <c r="AC204" s="34" t="str">
        <f t="shared" si="68"/>
        <v>- </v>
      </c>
      <c r="AD204" s="35" t="str">
        <f t="shared" si="69"/>
        <v>- </v>
      </c>
    </row>
    <row r="205" spans="1:30" s="2" customFormat="1" ht="15.75" customHeight="1">
      <c r="A205" s="17" t="s">
        <v>39</v>
      </c>
      <c r="B205" s="12">
        <v>304</v>
      </c>
      <c r="C205" s="12">
        <v>276</v>
      </c>
      <c r="D205" s="12">
        <v>18</v>
      </c>
      <c r="E205" s="12">
        <v>22</v>
      </c>
      <c r="F205" s="12">
        <v>185</v>
      </c>
      <c r="G205" s="12">
        <v>50</v>
      </c>
      <c r="H205" s="12">
        <v>0</v>
      </c>
      <c r="I205" s="12">
        <v>0</v>
      </c>
      <c r="J205" s="52">
        <v>0</v>
      </c>
      <c r="K205" s="12">
        <v>1</v>
      </c>
      <c r="L205" s="12">
        <v>0</v>
      </c>
      <c r="M205" s="12">
        <v>0</v>
      </c>
      <c r="N205" s="12">
        <v>0</v>
      </c>
      <c r="O205" s="12">
        <v>0</v>
      </c>
      <c r="P205" s="13">
        <v>0</v>
      </c>
      <c r="Q205" s="33">
        <f t="shared" si="52"/>
        <v>90.78947368421053</v>
      </c>
      <c r="R205" s="34">
        <f t="shared" si="52"/>
        <v>6.521739130434782</v>
      </c>
      <c r="S205" s="34">
        <f t="shared" si="58"/>
        <v>7.971014492753622</v>
      </c>
      <c r="T205" s="34">
        <f t="shared" si="59"/>
        <v>67.02898550724638</v>
      </c>
      <c r="U205" s="34">
        <f t="shared" si="60"/>
        <v>18.115942028985508</v>
      </c>
      <c r="V205" s="34" t="str">
        <f t="shared" si="61"/>
        <v>- </v>
      </c>
      <c r="W205" s="34" t="str">
        <f t="shared" si="62"/>
        <v>- </v>
      </c>
      <c r="X205" s="34" t="str">
        <f t="shared" si="63"/>
        <v>- </v>
      </c>
      <c r="Y205" s="34">
        <f t="shared" si="64"/>
        <v>0.36231884057971014</v>
      </c>
      <c r="Z205" s="34" t="str">
        <f t="shared" si="65"/>
        <v>- </v>
      </c>
      <c r="AA205" s="34" t="str">
        <f t="shared" si="66"/>
        <v>- </v>
      </c>
      <c r="AB205" s="34" t="str">
        <f t="shared" si="67"/>
        <v>- </v>
      </c>
      <c r="AC205" s="34" t="str">
        <f t="shared" si="68"/>
        <v>- </v>
      </c>
      <c r="AD205" s="35" t="str">
        <f t="shared" si="69"/>
        <v>- </v>
      </c>
    </row>
    <row r="206" spans="1:30" s="2" customFormat="1" ht="15.75" customHeight="1">
      <c r="A206" s="18" t="s">
        <v>40</v>
      </c>
      <c r="B206" s="10">
        <f>SUM(B207:B220)</f>
        <v>10812</v>
      </c>
      <c r="C206" s="10">
        <f aca="true" t="shared" si="70" ref="C206:P206">SUM(C207:C220)</f>
        <v>5000</v>
      </c>
      <c r="D206" s="10">
        <f t="shared" si="70"/>
        <v>83</v>
      </c>
      <c r="E206" s="10">
        <f t="shared" si="70"/>
        <v>74</v>
      </c>
      <c r="F206" s="10">
        <f t="shared" si="70"/>
        <v>2786</v>
      </c>
      <c r="G206" s="10">
        <f t="shared" si="70"/>
        <v>1548</v>
      </c>
      <c r="H206" s="10">
        <f t="shared" si="70"/>
        <v>55</v>
      </c>
      <c r="I206" s="10">
        <f t="shared" si="70"/>
        <v>91</v>
      </c>
      <c r="J206" s="51">
        <f t="shared" si="70"/>
        <v>52</v>
      </c>
      <c r="K206" s="10">
        <f t="shared" si="70"/>
        <v>259</v>
      </c>
      <c r="L206" s="10">
        <f t="shared" si="70"/>
        <v>2</v>
      </c>
      <c r="M206" s="10">
        <f t="shared" si="70"/>
        <v>6</v>
      </c>
      <c r="N206" s="10">
        <f t="shared" si="70"/>
        <v>36</v>
      </c>
      <c r="O206" s="10">
        <f t="shared" si="70"/>
        <v>5</v>
      </c>
      <c r="P206" s="11">
        <f t="shared" si="70"/>
        <v>3</v>
      </c>
      <c r="Q206" s="30">
        <f t="shared" si="52"/>
        <v>46.244913059563444</v>
      </c>
      <c r="R206" s="31">
        <f t="shared" si="52"/>
        <v>1.66</v>
      </c>
      <c r="S206" s="31">
        <f t="shared" si="58"/>
        <v>1.48</v>
      </c>
      <c r="T206" s="31">
        <f t="shared" si="59"/>
        <v>55.720000000000006</v>
      </c>
      <c r="U206" s="31">
        <f t="shared" si="60"/>
        <v>30.959999999999997</v>
      </c>
      <c r="V206" s="31">
        <f t="shared" si="61"/>
        <v>1.0999999999999999</v>
      </c>
      <c r="W206" s="31">
        <f t="shared" si="62"/>
        <v>1.82</v>
      </c>
      <c r="X206" s="31">
        <f t="shared" si="63"/>
        <v>1.04</v>
      </c>
      <c r="Y206" s="31">
        <f t="shared" si="64"/>
        <v>5.18</v>
      </c>
      <c r="Z206" s="31">
        <f t="shared" si="65"/>
        <v>0.04</v>
      </c>
      <c r="AA206" s="31">
        <f t="shared" si="66"/>
        <v>0.12</v>
      </c>
      <c r="AB206" s="31">
        <f t="shared" si="67"/>
        <v>0.72</v>
      </c>
      <c r="AC206" s="31">
        <f t="shared" si="68"/>
        <v>0.1</v>
      </c>
      <c r="AD206" s="32">
        <f t="shared" si="69"/>
        <v>0.06</v>
      </c>
    </row>
    <row r="207" spans="1:30" s="2" customFormat="1" ht="15.75" customHeight="1">
      <c r="A207" s="16" t="s">
        <v>4</v>
      </c>
      <c r="B207" s="12">
        <v>169</v>
      </c>
      <c r="C207" s="12">
        <v>55</v>
      </c>
      <c r="D207" s="12">
        <v>0</v>
      </c>
      <c r="E207" s="12">
        <v>0</v>
      </c>
      <c r="F207" s="12">
        <v>23</v>
      </c>
      <c r="G207" s="12">
        <v>20</v>
      </c>
      <c r="H207" s="12">
        <v>0</v>
      </c>
      <c r="I207" s="12">
        <v>4</v>
      </c>
      <c r="J207" s="52">
        <v>0</v>
      </c>
      <c r="K207" s="12">
        <v>8</v>
      </c>
      <c r="L207" s="12">
        <v>0</v>
      </c>
      <c r="M207" s="12">
        <v>0</v>
      </c>
      <c r="N207" s="12">
        <v>0</v>
      </c>
      <c r="O207" s="12">
        <v>0</v>
      </c>
      <c r="P207" s="13">
        <v>0</v>
      </c>
      <c r="Q207" s="33">
        <f t="shared" si="52"/>
        <v>32.544378698224854</v>
      </c>
      <c r="R207" s="34" t="str">
        <f t="shared" si="52"/>
        <v>- </v>
      </c>
      <c r="S207" s="34" t="str">
        <f t="shared" si="58"/>
        <v>- </v>
      </c>
      <c r="T207" s="34">
        <f t="shared" si="59"/>
        <v>41.81818181818181</v>
      </c>
      <c r="U207" s="34">
        <f t="shared" si="60"/>
        <v>36.36363636363637</v>
      </c>
      <c r="V207" s="34" t="str">
        <f t="shared" si="61"/>
        <v>- </v>
      </c>
      <c r="W207" s="34">
        <f t="shared" si="62"/>
        <v>7.2727272727272725</v>
      </c>
      <c r="X207" s="34" t="str">
        <f t="shared" si="63"/>
        <v>- </v>
      </c>
      <c r="Y207" s="34">
        <f t="shared" si="64"/>
        <v>14.545454545454545</v>
      </c>
      <c r="Z207" s="34" t="str">
        <f t="shared" si="65"/>
        <v>- </v>
      </c>
      <c r="AA207" s="34" t="str">
        <f t="shared" si="66"/>
        <v>- </v>
      </c>
      <c r="AB207" s="34" t="str">
        <f t="shared" si="67"/>
        <v>- </v>
      </c>
      <c r="AC207" s="34" t="str">
        <f t="shared" si="68"/>
        <v>- </v>
      </c>
      <c r="AD207" s="35" t="str">
        <f t="shared" si="69"/>
        <v>- </v>
      </c>
    </row>
    <row r="208" spans="1:30" s="2" customFormat="1" ht="15.75" customHeight="1">
      <c r="A208" s="17" t="s">
        <v>5</v>
      </c>
      <c r="B208" s="12">
        <v>1524</v>
      </c>
      <c r="C208" s="12">
        <v>482</v>
      </c>
      <c r="D208" s="12">
        <v>7</v>
      </c>
      <c r="E208" s="12">
        <v>14</v>
      </c>
      <c r="F208" s="12">
        <v>240</v>
      </c>
      <c r="G208" s="12">
        <v>163</v>
      </c>
      <c r="H208" s="12">
        <v>3</v>
      </c>
      <c r="I208" s="12">
        <v>3</v>
      </c>
      <c r="J208" s="52">
        <v>3</v>
      </c>
      <c r="K208" s="12">
        <v>42</v>
      </c>
      <c r="L208" s="12">
        <v>0</v>
      </c>
      <c r="M208" s="12">
        <v>0</v>
      </c>
      <c r="N208" s="12">
        <v>6</v>
      </c>
      <c r="O208" s="12">
        <v>1</v>
      </c>
      <c r="P208" s="13">
        <v>0</v>
      </c>
      <c r="Q208" s="33">
        <f t="shared" si="52"/>
        <v>31.627296587926505</v>
      </c>
      <c r="R208" s="34">
        <f t="shared" si="52"/>
        <v>1.4522821576763485</v>
      </c>
      <c r="S208" s="34">
        <f t="shared" si="58"/>
        <v>2.904564315352697</v>
      </c>
      <c r="T208" s="34">
        <f t="shared" si="59"/>
        <v>49.79253112033195</v>
      </c>
      <c r="U208" s="34">
        <f t="shared" si="60"/>
        <v>33.81742738589212</v>
      </c>
      <c r="V208" s="34">
        <f t="shared" si="61"/>
        <v>0.6224066390041494</v>
      </c>
      <c r="W208" s="34">
        <f t="shared" si="62"/>
        <v>0.6224066390041494</v>
      </c>
      <c r="X208" s="34">
        <f t="shared" si="63"/>
        <v>0.6224066390041494</v>
      </c>
      <c r="Y208" s="34">
        <f t="shared" si="64"/>
        <v>8.71369294605809</v>
      </c>
      <c r="Z208" s="34" t="str">
        <f t="shared" si="65"/>
        <v>- </v>
      </c>
      <c r="AA208" s="34" t="str">
        <f t="shared" si="66"/>
        <v>- </v>
      </c>
      <c r="AB208" s="34">
        <f t="shared" si="67"/>
        <v>1.2448132780082988</v>
      </c>
      <c r="AC208" s="34">
        <f t="shared" si="68"/>
        <v>0.2074688796680498</v>
      </c>
      <c r="AD208" s="35" t="str">
        <f t="shared" si="69"/>
        <v>- </v>
      </c>
    </row>
    <row r="209" spans="1:30" s="2" customFormat="1" ht="15.75" customHeight="1">
      <c r="A209" s="17" t="s">
        <v>6</v>
      </c>
      <c r="B209" s="12">
        <v>1119</v>
      </c>
      <c r="C209" s="12">
        <v>645</v>
      </c>
      <c r="D209" s="12">
        <v>8</v>
      </c>
      <c r="E209" s="12">
        <v>5</v>
      </c>
      <c r="F209" s="12">
        <v>445</v>
      </c>
      <c r="G209" s="12">
        <v>155</v>
      </c>
      <c r="H209" s="12">
        <v>5</v>
      </c>
      <c r="I209" s="12">
        <v>11</v>
      </c>
      <c r="J209" s="52">
        <v>0</v>
      </c>
      <c r="K209" s="12">
        <v>7</v>
      </c>
      <c r="L209" s="12">
        <v>2</v>
      </c>
      <c r="M209" s="12">
        <v>0</v>
      </c>
      <c r="N209" s="12">
        <v>7</v>
      </c>
      <c r="O209" s="12">
        <v>0</v>
      </c>
      <c r="P209" s="13">
        <v>0</v>
      </c>
      <c r="Q209" s="33">
        <f t="shared" si="52"/>
        <v>57.64075067024129</v>
      </c>
      <c r="R209" s="34">
        <f t="shared" si="52"/>
        <v>1.2403100775193798</v>
      </c>
      <c r="S209" s="34">
        <f t="shared" si="58"/>
        <v>0.7751937984496124</v>
      </c>
      <c r="T209" s="34">
        <f t="shared" si="59"/>
        <v>68.9922480620155</v>
      </c>
      <c r="U209" s="34">
        <f t="shared" si="60"/>
        <v>24.031007751937985</v>
      </c>
      <c r="V209" s="34">
        <f t="shared" si="61"/>
        <v>0.7751937984496124</v>
      </c>
      <c r="W209" s="34">
        <f t="shared" si="62"/>
        <v>1.7054263565891472</v>
      </c>
      <c r="X209" s="34" t="str">
        <f t="shared" si="63"/>
        <v>- </v>
      </c>
      <c r="Y209" s="34">
        <f t="shared" si="64"/>
        <v>1.0852713178294573</v>
      </c>
      <c r="Z209" s="34">
        <f t="shared" si="65"/>
        <v>0.31007751937984496</v>
      </c>
      <c r="AA209" s="34" t="str">
        <f t="shared" si="66"/>
        <v>- </v>
      </c>
      <c r="AB209" s="34">
        <f t="shared" si="67"/>
        <v>1.0852713178294573</v>
      </c>
      <c r="AC209" s="34" t="str">
        <f t="shared" si="68"/>
        <v>- </v>
      </c>
      <c r="AD209" s="35" t="str">
        <f t="shared" si="69"/>
        <v>- </v>
      </c>
    </row>
    <row r="210" spans="1:30" s="2" customFormat="1" ht="15.75" customHeight="1">
      <c r="A210" s="17" t="s">
        <v>7</v>
      </c>
      <c r="B210" s="12">
        <v>0</v>
      </c>
      <c r="C210" s="12">
        <v>0</v>
      </c>
      <c r="D210" s="12">
        <v>0</v>
      </c>
      <c r="E210" s="12">
        <v>0</v>
      </c>
      <c r="F210" s="12">
        <v>0</v>
      </c>
      <c r="G210" s="12">
        <v>0</v>
      </c>
      <c r="H210" s="12">
        <v>0</v>
      </c>
      <c r="I210" s="12">
        <v>0</v>
      </c>
      <c r="J210" s="52">
        <v>0</v>
      </c>
      <c r="K210" s="12">
        <v>0</v>
      </c>
      <c r="L210" s="12">
        <v>0</v>
      </c>
      <c r="M210" s="12">
        <v>0</v>
      </c>
      <c r="N210" s="12">
        <v>0</v>
      </c>
      <c r="O210" s="12">
        <v>0</v>
      </c>
      <c r="P210" s="13">
        <v>0</v>
      </c>
      <c r="Q210" s="33" t="str">
        <f t="shared" si="52"/>
        <v>- </v>
      </c>
      <c r="R210" s="34" t="str">
        <f t="shared" si="52"/>
        <v>- </v>
      </c>
      <c r="S210" s="34" t="str">
        <f t="shared" si="58"/>
        <v>- </v>
      </c>
      <c r="T210" s="34" t="str">
        <f t="shared" si="59"/>
        <v>- </v>
      </c>
      <c r="U210" s="34" t="str">
        <f t="shared" si="60"/>
        <v>- </v>
      </c>
      <c r="V210" s="34" t="str">
        <f t="shared" si="61"/>
        <v>- </v>
      </c>
      <c r="W210" s="34" t="str">
        <f t="shared" si="62"/>
        <v>- </v>
      </c>
      <c r="X210" s="34" t="str">
        <f t="shared" si="63"/>
        <v>- </v>
      </c>
      <c r="Y210" s="34" t="str">
        <f t="shared" si="64"/>
        <v>- </v>
      </c>
      <c r="Z210" s="34" t="str">
        <f t="shared" si="65"/>
        <v>- </v>
      </c>
      <c r="AA210" s="34" t="str">
        <f t="shared" si="66"/>
        <v>- </v>
      </c>
      <c r="AB210" s="34" t="str">
        <f t="shared" si="67"/>
        <v>- </v>
      </c>
      <c r="AC210" s="34" t="str">
        <f t="shared" si="68"/>
        <v>- </v>
      </c>
      <c r="AD210" s="35" t="str">
        <f t="shared" si="69"/>
        <v>- </v>
      </c>
    </row>
    <row r="211" spans="1:30" s="2" customFormat="1" ht="15.75" customHeight="1">
      <c r="A211" s="17" t="s">
        <v>8</v>
      </c>
      <c r="B211" s="12">
        <v>0</v>
      </c>
      <c r="C211" s="12">
        <v>0</v>
      </c>
      <c r="D211" s="12">
        <v>0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52">
        <v>0</v>
      </c>
      <c r="K211" s="12">
        <v>0</v>
      </c>
      <c r="L211" s="12">
        <v>0</v>
      </c>
      <c r="M211" s="12">
        <v>0</v>
      </c>
      <c r="N211" s="12">
        <v>0</v>
      </c>
      <c r="O211" s="12">
        <v>0</v>
      </c>
      <c r="P211" s="13">
        <v>0</v>
      </c>
      <c r="Q211" s="33" t="str">
        <f t="shared" si="52"/>
        <v>- </v>
      </c>
      <c r="R211" s="34" t="str">
        <f t="shared" si="52"/>
        <v>- </v>
      </c>
      <c r="S211" s="34" t="str">
        <f t="shared" si="58"/>
        <v>- </v>
      </c>
      <c r="T211" s="34" t="str">
        <f t="shared" si="59"/>
        <v>- </v>
      </c>
      <c r="U211" s="34" t="str">
        <f t="shared" si="60"/>
        <v>- </v>
      </c>
      <c r="V211" s="34" t="str">
        <f t="shared" si="61"/>
        <v>- </v>
      </c>
      <c r="W211" s="34" t="str">
        <f t="shared" si="62"/>
        <v>- </v>
      </c>
      <c r="X211" s="34" t="str">
        <f t="shared" si="63"/>
        <v>- </v>
      </c>
      <c r="Y211" s="34" t="str">
        <f t="shared" si="64"/>
        <v>- </v>
      </c>
      <c r="Z211" s="34" t="str">
        <f t="shared" si="65"/>
        <v>- </v>
      </c>
      <c r="AA211" s="34" t="str">
        <f t="shared" si="66"/>
        <v>- </v>
      </c>
      <c r="AB211" s="34" t="str">
        <f t="shared" si="67"/>
        <v>- </v>
      </c>
      <c r="AC211" s="34" t="str">
        <f t="shared" si="68"/>
        <v>- </v>
      </c>
      <c r="AD211" s="35" t="str">
        <f t="shared" si="69"/>
        <v>- </v>
      </c>
    </row>
    <row r="212" spans="1:30" s="2" customFormat="1" ht="15.75" customHeight="1">
      <c r="A212" s="17" t="s">
        <v>41</v>
      </c>
      <c r="B212" s="12">
        <v>2075</v>
      </c>
      <c r="C212" s="12">
        <v>1109</v>
      </c>
      <c r="D212" s="12">
        <v>14</v>
      </c>
      <c r="E212" s="12">
        <v>34</v>
      </c>
      <c r="F212" s="12">
        <v>593</v>
      </c>
      <c r="G212" s="12">
        <v>333</v>
      </c>
      <c r="H212" s="12">
        <v>5</v>
      </c>
      <c r="I212" s="12">
        <v>15</v>
      </c>
      <c r="J212" s="52">
        <v>5</v>
      </c>
      <c r="K212" s="12">
        <v>98</v>
      </c>
      <c r="L212" s="12">
        <v>0</v>
      </c>
      <c r="M212" s="12">
        <v>2</v>
      </c>
      <c r="N212" s="12">
        <v>8</v>
      </c>
      <c r="O212" s="12">
        <v>1</v>
      </c>
      <c r="P212" s="13">
        <v>1</v>
      </c>
      <c r="Q212" s="33">
        <f t="shared" si="52"/>
        <v>53.445783132530124</v>
      </c>
      <c r="R212" s="34">
        <f t="shared" si="52"/>
        <v>1.2623985572587917</v>
      </c>
      <c r="S212" s="34">
        <f t="shared" si="58"/>
        <v>3.065825067628494</v>
      </c>
      <c r="T212" s="34">
        <f t="shared" si="59"/>
        <v>53.471596032461676</v>
      </c>
      <c r="U212" s="34">
        <f t="shared" si="60"/>
        <v>30.027051397655548</v>
      </c>
      <c r="V212" s="34">
        <f t="shared" si="61"/>
        <v>0.4508566275924256</v>
      </c>
      <c r="W212" s="34">
        <f t="shared" si="62"/>
        <v>1.3525698827772767</v>
      </c>
      <c r="X212" s="34">
        <f t="shared" si="63"/>
        <v>0.4508566275924256</v>
      </c>
      <c r="Y212" s="34">
        <f t="shared" si="64"/>
        <v>8.836789900811542</v>
      </c>
      <c r="Z212" s="34" t="str">
        <f t="shared" si="65"/>
        <v>- </v>
      </c>
      <c r="AA212" s="34">
        <f t="shared" si="66"/>
        <v>0.18034265103697023</v>
      </c>
      <c r="AB212" s="34">
        <f t="shared" si="67"/>
        <v>0.7213706041478809</v>
      </c>
      <c r="AC212" s="34">
        <f t="shared" si="68"/>
        <v>0.09017132551848511</v>
      </c>
      <c r="AD212" s="35">
        <f t="shared" si="69"/>
        <v>0.09017132551848511</v>
      </c>
    </row>
    <row r="213" spans="1:30" s="2" customFormat="1" ht="15.75" customHeight="1">
      <c r="A213" s="17" t="s">
        <v>11</v>
      </c>
      <c r="B213" s="12">
        <v>0</v>
      </c>
      <c r="C213" s="12">
        <v>0</v>
      </c>
      <c r="D213" s="12">
        <v>0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52">
        <v>0</v>
      </c>
      <c r="K213" s="12">
        <v>0</v>
      </c>
      <c r="L213" s="12">
        <v>0</v>
      </c>
      <c r="M213" s="12">
        <v>0</v>
      </c>
      <c r="N213" s="12">
        <v>0</v>
      </c>
      <c r="O213" s="12">
        <v>0</v>
      </c>
      <c r="P213" s="13">
        <v>0</v>
      </c>
      <c r="Q213" s="33" t="str">
        <f aca="true" t="shared" si="71" ref="Q213:R220">IF(OR(B213=0,C213=0),"- ",(C213/B213)*100)</f>
        <v>- </v>
      </c>
      <c r="R213" s="34" t="str">
        <f t="shared" si="71"/>
        <v>- </v>
      </c>
      <c r="S213" s="34" t="str">
        <f t="shared" si="58"/>
        <v>- </v>
      </c>
      <c r="T213" s="34" t="str">
        <f t="shared" si="59"/>
        <v>- </v>
      </c>
      <c r="U213" s="34" t="str">
        <f t="shared" si="60"/>
        <v>- </v>
      </c>
      <c r="V213" s="34" t="str">
        <f t="shared" si="61"/>
        <v>- </v>
      </c>
      <c r="W213" s="34" t="str">
        <f t="shared" si="62"/>
        <v>- </v>
      </c>
      <c r="X213" s="34" t="str">
        <f t="shared" si="63"/>
        <v>- </v>
      </c>
      <c r="Y213" s="34" t="str">
        <f t="shared" si="64"/>
        <v>- </v>
      </c>
      <c r="Z213" s="34" t="str">
        <f t="shared" si="65"/>
        <v>- </v>
      </c>
      <c r="AA213" s="34" t="str">
        <f t="shared" si="66"/>
        <v>- </v>
      </c>
      <c r="AB213" s="34" t="str">
        <f t="shared" si="67"/>
        <v>- </v>
      </c>
      <c r="AC213" s="34" t="str">
        <f t="shared" si="68"/>
        <v>- </v>
      </c>
      <c r="AD213" s="35" t="str">
        <f t="shared" si="69"/>
        <v>- </v>
      </c>
    </row>
    <row r="214" spans="1:30" s="2" customFormat="1" ht="15.75" customHeight="1">
      <c r="A214" s="17" t="s">
        <v>12</v>
      </c>
      <c r="B214" s="12">
        <v>0</v>
      </c>
      <c r="C214" s="12">
        <v>0</v>
      </c>
      <c r="D214" s="12">
        <v>0</v>
      </c>
      <c r="E214" s="12">
        <v>0</v>
      </c>
      <c r="F214" s="12">
        <v>0</v>
      </c>
      <c r="G214" s="12">
        <v>0</v>
      </c>
      <c r="H214" s="12">
        <v>0</v>
      </c>
      <c r="I214" s="12">
        <v>0</v>
      </c>
      <c r="J214" s="52">
        <v>0</v>
      </c>
      <c r="K214" s="12">
        <v>0</v>
      </c>
      <c r="L214" s="12">
        <v>0</v>
      </c>
      <c r="M214" s="12">
        <v>0</v>
      </c>
      <c r="N214" s="12">
        <v>0</v>
      </c>
      <c r="O214" s="12">
        <v>0</v>
      </c>
      <c r="P214" s="13">
        <v>0</v>
      </c>
      <c r="Q214" s="33" t="str">
        <f t="shared" si="71"/>
        <v>- </v>
      </c>
      <c r="R214" s="34" t="str">
        <f t="shared" si="71"/>
        <v>- </v>
      </c>
      <c r="S214" s="34" t="str">
        <f t="shared" si="58"/>
        <v>- </v>
      </c>
      <c r="T214" s="34" t="str">
        <f t="shared" si="59"/>
        <v>- </v>
      </c>
      <c r="U214" s="34" t="str">
        <f t="shared" si="60"/>
        <v>- </v>
      </c>
      <c r="V214" s="34" t="str">
        <f t="shared" si="61"/>
        <v>- </v>
      </c>
      <c r="W214" s="34" t="str">
        <f t="shared" si="62"/>
        <v>- </v>
      </c>
      <c r="X214" s="34" t="str">
        <f t="shared" si="63"/>
        <v>- </v>
      </c>
      <c r="Y214" s="34" t="str">
        <f t="shared" si="64"/>
        <v>- </v>
      </c>
      <c r="Z214" s="34" t="str">
        <f t="shared" si="65"/>
        <v>- </v>
      </c>
      <c r="AA214" s="34" t="str">
        <f t="shared" si="66"/>
        <v>- </v>
      </c>
      <c r="AB214" s="34" t="str">
        <f t="shared" si="67"/>
        <v>- </v>
      </c>
      <c r="AC214" s="34" t="str">
        <f t="shared" si="68"/>
        <v>- </v>
      </c>
      <c r="AD214" s="35" t="str">
        <f t="shared" si="69"/>
        <v>- </v>
      </c>
    </row>
    <row r="215" spans="1:30" s="2" customFormat="1" ht="15.75" customHeight="1">
      <c r="A215" s="17" t="s">
        <v>13</v>
      </c>
      <c r="B215" s="12">
        <v>125</v>
      </c>
      <c r="C215" s="12">
        <v>61</v>
      </c>
      <c r="D215" s="12">
        <v>5</v>
      </c>
      <c r="E215" s="12">
        <v>0</v>
      </c>
      <c r="F215" s="12">
        <v>24</v>
      </c>
      <c r="G215" s="12">
        <v>31</v>
      </c>
      <c r="H215" s="12">
        <v>0</v>
      </c>
      <c r="I215" s="12">
        <v>0</v>
      </c>
      <c r="J215" s="52">
        <v>0</v>
      </c>
      <c r="K215" s="12">
        <v>0</v>
      </c>
      <c r="L215" s="12">
        <v>0</v>
      </c>
      <c r="M215" s="12">
        <v>0</v>
      </c>
      <c r="N215" s="12">
        <v>1</v>
      </c>
      <c r="O215" s="12">
        <v>0</v>
      </c>
      <c r="P215" s="13">
        <v>0</v>
      </c>
      <c r="Q215" s="33">
        <f t="shared" si="71"/>
        <v>48.8</v>
      </c>
      <c r="R215" s="34">
        <f t="shared" si="71"/>
        <v>8.19672131147541</v>
      </c>
      <c r="S215" s="34" t="str">
        <f t="shared" si="58"/>
        <v>- </v>
      </c>
      <c r="T215" s="34">
        <f t="shared" si="59"/>
        <v>39.34426229508197</v>
      </c>
      <c r="U215" s="34">
        <f t="shared" si="60"/>
        <v>50.81967213114754</v>
      </c>
      <c r="V215" s="34" t="str">
        <f t="shared" si="61"/>
        <v>- </v>
      </c>
      <c r="W215" s="34" t="str">
        <f t="shared" si="62"/>
        <v>- </v>
      </c>
      <c r="X215" s="34" t="str">
        <f t="shared" si="63"/>
        <v>- </v>
      </c>
      <c r="Y215" s="34" t="str">
        <f t="shared" si="64"/>
        <v>- </v>
      </c>
      <c r="Z215" s="34" t="str">
        <f t="shared" si="65"/>
        <v>- </v>
      </c>
      <c r="AA215" s="34" t="str">
        <f t="shared" si="66"/>
        <v>- </v>
      </c>
      <c r="AB215" s="34">
        <f t="shared" si="67"/>
        <v>1.639344262295082</v>
      </c>
      <c r="AC215" s="34" t="str">
        <f t="shared" si="68"/>
        <v>- </v>
      </c>
      <c r="AD215" s="35" t="str">
        <f t="shared" si="69"/>
        <v>- </v>
      </c>
    </row>
    <row r="216" spans="1:30" s="2" customFormat="1" ht="15.75" customHeight="1">
      <c r="A216" s="17" t="s">
        <v>14</v>
      </c>
      <c r="B216" s="12">
        <v>1991</v>
      </c>
      <c r="C216" s="12">
        <v>878</v>
      </c>
      <c r="D216" s="12">
        <v>21</v>
      </c>
      <c r="E216" s="12">
        <v>6</v>
      </c>
      <c r="F216" s="12">
        <v>471</v>
      </c>
      <c r="G216" s="12">
        <v>236</v>
      </c>
      <c r="H216" s="12">
        <v>15</v>
      </c>
      <c r="I216" s="12">
        <v>26</v>
      </c>
      <c r="J216" s="52">
        <v>23</v>
      </c>
      <c r="K216" s="12">
        <v>70</v>
      </c>
      <c r="L216" s="12">
        <v>0</v>
      </c>
      <c r="M216" s="12">
        <v>1</v>
      </c>
      <c r="N216" s="12">
        <v>8</v>
      </c>
      <c r="O216" s="12">
        <v>1</v>
      </c>
      <c r="P216" s="13">
        <v>0</v>
      </c>
      <c r="Q216" s="33">
        <f t="shared" si="71"/>
        <v>44.09844299347061</v>
      </c>
      <c r="R216" s="34">
        <f t="shared" si="71"/>
        <v>2.3917995444191344</v>
      </c>
      <c r="S216" s="34">
        <f t="shared" si="58"/>
        <v>0.683371298405467</v>
      </c>
      <c r="T216" s="34">
        <f t="shared" si="59"/>
        <v>53.64464692482915</v>
      </c>
      <c r="U216" s="34">
        <f t="shared" si="60"/>
        <v>26.879271070615037</v>
      </c>
      <c r="V216" s="34">
        <f t="shared" si="61"/>
        <v>1.7084282460136675</v>
      </c>
      <c r="W216" s="34">
        <f t="shared" si="62"/>
        <v>2.9612756264236904</v>
      </c>
      <c r="X216" s="34">
        <f t="shared" si="63"/>
        <v>2.619589977220957</v>
      </c>
      <c r="Y216" s="34">
        <f t="shared" si="64"/>
        <v>7.972665148063782</v>
      </c>
      <c r="Z216" s="34" t="str">
        <f t="shared" si="65"/>
        <v>- </v>
      </c>
      <c r="AA216" s="34">
        <f t="shared" si="66"/>
        <v>0.11389521640091116</v>
      </c>
      <c r="AB216" s="34">
        <f t="shared" si="67"/>
        <v>0.9111617312072893</v>
      </c>
      <c r="AC216" s="34">
        <f t="shared" si="68"/>
        <v>0.11389521640091116</v>
      </c>
      <c r="AD216" s="35" t="str">
        <f t="shared" si="69"/>
        <v>- </v>
      </c>
    </row>
    <row r="217" spans="1:30" s="2" customFormat="1" ht="15.75" customHeight="1">
      <c r="A217" s="17" t="s">
        <v>15</v>
      </c>
      <c r="B217" s="12">
        <v>3809</v>
      </c>
      <c r="C217" s="12">
        <v>1770</v>
      </c>
      <c r="D217" s="12">
        <v>28</v>
      </c>
      <c r="E217" s="12">
        <v>15</v>
      </c>
      <c r="F217" s="12">
        <v>990</v>
      </c>
      <c r="G217" s="12">
        <v>610</v>
      </c>
      <c r="H217" s="12">
        <v>27</v>
      </c>
      <c r="I217" s="12">
        <v>32</v>
      </c>
      <c r="J217" s="52">
        <v>21</v>
      </c>
      <c r="K217" s="12">
        <v>34</v>
      </c>
      <c r="L217" s="12">
        <v>0</v>
      </c>
      <c r="M217" s="12">
        <v>3</v>
      </c>
      <c r="N217" s="12">
        <v>6</v>
      </c>
      <c r="O217" s="12">
        <v>2</v>
      </c>
      <c r="P217" s="13">
        <v>2</v>
      </c>
      <c r="Q217" s="33">
        <f t="shared" si="71"/>
        <v>46.46888947230244</v>
      </c>
      <c r="R217" s="34">
        <f t="shared" si="71"/>
        <v>1.5819209039548021</v>
      </c>
      <c r="S217" s="34">
        <f t="shared" si="58"/>
        <v>0.847457627118644</v>
      </c>
      <c r="T217" s="34">
        <f t="shared" si="59"/>
        <v>55.932203389830505</v>
      </c>
      <c r="U217" s="34">
        <f t="shared" si="60"/>
        <v>34.463276836158194</v>
      </c>
      <c r="V217" s="34">
        <f t="shared" si="61"/>
        <v>1.5254237288135595</v>
      </c>
      <c r="W217" s="34">
        <f t="shared" si="62"/>
        <v>1.807909604519774</v>
      </c>
      <c r="X217" s="34">
        <f t="shared" si="63"/>
        <v>1.1864406779661016</v>
      </c>
      <c r="Y217" s="34">
        <f t="shared" si="64"/>
        <v>1.92090395480226</v>
      </c>
      <c r="Z217" s="34" t="str">
        <f t="shared" si="65"/>
        <v>- </v>
      </c>
      <c r="AA217" s="34">
        <f t="shared" si="66"/>
        <v>0.1694915254237288</v>
      </c>
      <c r="AB217" s="34">
        <f t="shared" si="67"/>
        <v>0.3389830508474576</v>
      </c>
      <c r="AC217" s="34">
        <f t="shared" si="68"/>
        <v>0.11299435028248588</v>
      </c>
      <c r="AD217" s="35">
        <f t="shared" si="69"/>
        <v>0.11299435028248588</v>
      </c>
    </row>
    <row r="218" spans="1:30" s="2" customFormat="1" ht="15.75" customHeight="1">
      <c r="A218" s="17" t="s">
        <v>16</v>
      </c>
      <c r="B218" s="12">
        <v>0</v>
      </c>
      <c r="C218" s="12">
        <v>0</v>
      </c>
      <c r="D218" s="12">
        <v>0</v>
      </c>
      <c r="E218" s="12">
        <v>0</v>
      </c>
      <c r="F218" s="12">
        <v>0</v>
      </c>
      <c r="G218" s="12">
        <v>0</v>
      </c>
      <c r="H218" s="12">
        <v>0</v>
      </c>
      <c r="I218" s="12">
        <v>0</v>
      </c>
      <c r="J218" s="52">
        <v>0</v>
      </c>
      <c r="K218" s="12">
        <v>0</v>
      </c>
      <c r="L218" s="12">
        <v>0</v>
      </c>
      <c r="M218" s="12">
        <v>0</v>
      </c>
      <c r="N218" s="12">
        <v>0</v>
      </c>
      <c r="O218" s="12">
        <v>0</v>
      </c>
      <c r="P218" s="13">
        <v>0</v>
      </c>
      <c r="Q218" s="33" t="str">
        <f t="shared" si="71"/>
        <v>- </v>
      </c>
      <c r="R218" s="34" t="str">
        <f t="shared" si="71"/>
        <v>- </v>
      </c>
      <c r="S218" s="34" t="str">
        <f t="shared" si="58"/>
        <v>- </v>
      </c>
      <c r="T218" s="34" t="str">
        <f t="shared" si="59"/>
        <v>- </v>
      </c>
      <c r="U218" s="34" t="str">
        <f t="shared" si="60"/>
        <v>- </v>
      </c>
      <c r="V218" s="34" t="str">
        <f t="shared" si="61"/>
        <v>- </v>
      </c>
      <c r="W218" s="34" t="str">
        <f t="shared" si="62"/>
        <v>- </v>
      </c>
      <c r="X218" s="34" t="str">
        <f t="shared" si="63"/>
        <v>- </v>
      </c>
      <c r="Y218" s="34" t="str">
        <f t="shared" si="64"/>
        <v>- </v>
      </c>
      <c r="Z218" s="34" t="str">
        <f t="shared" si="65"/>
        <v>- </v>
      </c>
      <c r="AA218" s="34" t="str">
        <f t="shared" si="66"/>
        <v>- </v>
      </c>
      <c r="AB218" s="34" t="str">
        <f t="shared" si="67"/>
        <v>- </v>
      </c>
      <c r="AC218" s="34" t="str">
        <f t="shared" si="68"/>
        <v>- </v>
      </c>
      <c r="AD218" s="35" t="str">
        <f t="shared" si="69"/>
        <v>- </v>
      </c>
    </row>
    <row r="219" spans="1:30" s="2" customFormat="1" ht="15.75" customHeight="1">
      <c r="A219" s="17" t="s">
        <v>17</v>
      </c>
      <c r="B219" s="12">
        <v>0</v>
      </c>
      <c r="C219" s="12">
        <v>0</v>
      </c>
      <c r="D219" s="12">
        <v>0</v>
      </c>
      <c r="E219" s="12">
        <v>0</v>
      </c>
      <c r="F219" s="12">
        <v>0</v>
      </c>
      <c r="G219" s="12">
        <v>0</v>
      </c>
      <c r="H219" s="12">
        <v>0</v>
      </c>
      <c r="I219" s="12">
        <v>0</v>
      </c>
      <c r="J219" s="52">
        <v>0</v>
      </c>
      <c r="K219" s="12">
        <v>0</v>
      </c>
      <c r="L219" s="12">
        <v>0</v>
      </c>
      <c r="M219" s="12">
        <v>0</v>
      </c>
      <c r="N219" s="12">
        <v>0</v>
      </c>
      <c r="O219" s="12">
        <v>0</v>
      </c>
      <c r="P219" s="13">
        <v>0</v>
      </c>
      <c r="Q219" s="33" t="str">
        <f t="shared" si="71"/>
        <v>- </v>
      </c>
      <c r="R219" s="34" t="str">
        <f t="shared" si="71"/>
        <v>- </v>
      </c>
      <c r="S219" s="34" t="str">
        <f t="shared" si="58"/>
        <v>- </v>
      </c>
      <c r="T219" s="34" t="str">
        <f t="shared" si="59"/>
        <v>- </v>
      </c>
      <c r="U219" s="34" t="str">
        <f t="shared" si="60"/>
        <v>- </v>
      </c>
      <c r="V219" s="34" t="str">
        <f t="shared" si="61"/>
        <v>- </v>
      </c>
      <c r="W219" s="34" t="str">
        <f t="shared" si="62"/>
        <v>- </v>
      </c>
      <c r="X219" s="34" t="str">
        <f t="shared" si="63"/>
        <v>- </v>
      </c>
      <c r="Y219" s="34" t="str">
        <f t="shared" si="64"/>
        <v>- </v>
      </c>
      <c r="Z219" s="34" t="str">
        <f t="shared" si="65"/>
        <v>- </v>
      </c>
      <c r="AA219" s="34" t="str">
        <f t="shared" si="66"/>
        <v>- </v>
      </c>
      <c r="AB219" s="34" t="str">
        <f t="shared" si="67"/>
        <v>- </v>
      </c>
      <c r="AC219" s="34" t="str">
        <f t="shared" si="68"/>
        <v>- </v>
      </c>
      <c r="AD219" s="35" t="str">
        <f t="shared" si="69"/>
        <v>- </v>
      </c>
    </row>
    <row r="220" spans="1:30" ht="15.75" customHeight="1">
      <c r="A220" s="45" t="s">
        <v>20</v>
      </c>
      <c r="B220" s="8">
        <v>0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39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9">
        <v>0</v>
      </c>
      <c r="Q220" s="36" t="str">
        <f t="shared" si="71"/>
        <v>- </v>
      </c>
      <c r="R220" s="37" t="str">
        <f t="shared" si="71"/>
        <v>- </v>
      </c>
      <c r="S220" s="37" t="str">
        <f t="shared" si="58"/>
        <v>- </v>
      </c>
      <c r="T220" s="37" t="str">
        <f t="shared" si="59"/>
        <v>- </v>
      </c>
      <c r="U220" s="37" t="str">
        <f t="shared" si="60"/>
        <v>- </v>
      </c>
      <c r="V220" s="37" t="str">
        <f t="shared" si="61"/>
        <v>- </v>
      </c>
      <c r="W220" s="37" t="str">
        <f t="shared" si="62"/>
        <v>- </v>
      </c>
      <c r="X220" s="37" t="str">
        <f t="shared" si="63"/>
        <v>- </v>
      </c>
      <c r="Y220" s="37" t="str">
        <f t="shared" si="64"/>
        <v>- </v>
      </c>
      <c r="Z220" s="37" t="str">
        <f t="shared" si="65"/>
        <v>- </v>
      </c>
      <c r="AA220" s="37" t="str">
        <f t="shared" si="66"/>
        <v>- </v>
      </c>
      <c r="AB220" s="37" t="str">
        <f t="shared" si="67"/>
        <v>- </v>
      </c>
      <c r="AC220" s="37" t="str">
        <f t="shared" si="68"/>
        <v>- </v>
      </c>
      <c r="AD220" s="38" t="str">
        <f t="shared" si="69"/>
        <v>- </v>
      </c>
    </row>
    <row r="221" spans="1:13" ht="15.75" customHeight="1">
      <c r="A221" s="19" t="s">
        <v>49</v>
      </c>
      <c r="B221" s="5"/>
      <c r="C221" s="5"/>
      <c r="D221" s="2"/>
      <c r="E221" s="2"/>
      <c r="F221" s="2"/>
      <c r="G221" s="2"/>
      <c r="H221" s="2"/>
      <c r="I221" s="2"/>
      <c r="J221" s="2"/>
      <c r="K221" s="2"/>
      <c r="L221" s="2"/>
      <c r="M221" s="2"/>
    </row>
  </sheetData>
  <mergeCells count="2">
    <mergeCell ref="A1:P1"/>
    <mergeCell ref="A2:P2"/>
  </mergeCells>
  <printOptions/>
  <pageMargins left="0.7874015748031497" right="0.3937007874015748" top="1.1811023622047245" bottom="0.3937007874015748" header="0.5905511811023623" footer="1.2598425196850394"/>
  <pageSetup errors="blank" fitToHeight="15" horizontalDpi="600" verticalDpi="600" orientation="portrait" pageOrder="overThenDown" paperSize="9" scale="75" r:id="rId1"/>
  <headerFooter alignWithMargins="0">
    <oddHeader>&amp;C&amp;16 4-1 全國高中職學校畢業生升學情況─按群別
99學年度</oddHeader>
  </headerFooter>
  <rowBreaks count="3" manualBreakCount="3">
    <brk id="58" max="255" man="1"/>
    <brk id="112" max="255" man="1"/>
    <brk id="166" max="255" man="1"/>
  </rowBreaks>
  <colBreaks count="2" manualBreakCount="2">
    <brk id="9" min="2" max="219" man="1"/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3622</dc:creator>
  <cp:keywords/>
  <dc:description/>
  <cp:lastModifiedBy>3622</cp:lastModifiedBy>
  <cp:lastPrinted>2012-06-18T08:33:27Z</cp:lastPrinted>
  <dcterms:created xsi:type="dcterms:W3CDTF">2009-05-21T03:25:39Z</dcterms:created>
  <dcterms:modified xsi:type="dcterms:W3CDTF">2012-06-19T07:53:17Z</dcterms:modified>
  <cp:category/>
  <cp:version/>
  <cp:contentType/>
  <cp:contentStatus/>
</cp:coreProperties>
</file>