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370" tabRatio="700" activeTab="0"/>
  </bookViews>
  <sheets>
    <sheet name="2-1" sheetId="1" r:id="rId1"/>
  </sheets>
  <definedNames>
    <definedName name="_xlnm.Print_Area" localSheetId="0">'2-1'!$A$3:$Q$64</definedName>
    <definedName name="_xlnm.Print_Titles" localSheetId="0">'2-1'!$A:$B,'2-1'!$3:$4</definedName>
  </definedNames>
  <calcPr fullCalcOnLoad="1"/>
</workbook>
</file>

<file path=xl/sharedStrings.xml><?xml version="1.0" encoding="utf-8"?>
<sst xmlns="http://schemas.openxmlformats.org/spreadsheetml/2006/main" count="115" uniqueCount="37">
  <si>
    <t>縣市立</t>
  </si>
  <si>
    <t>計</t>
  </si>
  <si>
    <t>男</t>
  </si>
  <si>
    <t>女</t>
  </si>
  <si>
    <t>普通科</t>
  </si>
  <si>
    <t>職業科</t>
  </si>
  <si>
    <t>綜合高中</t>
  </si>
  <si>
    <t>實用技能學程</t>
  </si>
  <si>
    <t>總　計</t>
  </si>
  <si>
    <t>私　立</t>
  </si>
  <si>
    <t>縣市立</t>
  </si>
  <si>
    <t>國　立</t>
  </si>
  <si>
    <t>國　立</t>
  </si>
  <si>
    <t>私　立</t>
  </si>
  <si>
    <t>單位：％</t>
  </si>
  <si>
    <t>升學率</t>
  </si>
  <si>
    <t>畢業生</t>
  </si>
  <si>
    <t>已升學</t>
  </si>
  <si>
    <t>私立二專　　日間部</t>
  </si>
  <si>
    <r>
      <t>私立二專　夜間部</t>
    </r>
  </si>
  <si>
    <t>資料來源：根據高級中等學校編報資料編製。</t>
  </si>
  <si>
    <t>單位：人</t>
  </si>
  <si>
    <r>
      <t>公立大學 　日間部</t>
    </r>
  </si>
  <si>
    <r>
      <t>公立大學 　進修學士班</t>
    </r>
  </si>
  <si>
    <r>
      <t>私立大學 　日間部</t>
    </r>
  </si>
  <si>
    <r>
      <t>私立大學 　進修學士班</t>
    </r>
  </si>
  <si>
    <t>公立二專 　日間部</t>
  </si>
  <si>
    <r>
      <t>公立二專 　夜間部</t>
    </r>
  </si>
  <si>
    <t>警　察 　　大　學</t>
  </si>
  <si>
    <t>警　察 　　專科學校</t>
  </si>
  <si>
    <t>軍　事 　　院　校</t>
  </si>
  <si>
    <t>赴國外 　　、大陸就讀</t>
  </si>
  <si>
    <t>其　他 　　學　校</t>
  </si>
  <si>
    <t>私立二專 　日間部</t>
  </si>
  <si>
    <r>
      <t>私立二專 　夜間部</t>
    </r>
  </si>
  <si>
    <t>2-1 全國高中職學校畢業生升學情況─按設立別</t>
  </si>
  <si>
    <r>
      <t>99</t>
    </r>
    <r>
      <rPr>
        <sz val="12"/>
        <rFont val="細明體"/>
        <family val="3"/>
      </rPr>
      <t>學年度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</si>
</sst>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中華民國&quot;General&quot;學年度&quot;"/>
    <numFmt numFmtId="177" formatCode="[DBNum1][$-404]General&quot;學年&quot;"/>
    <numFmt numFmtId="178" formatCode="&quot;&quot;General&quot;學年度&quot;"/>
    <numFmt numFmtId="179" formatCode="General&quot; 學年度&quot;"/>
    <numFmt numFmtId="180" formatCode="00"/>
    <numFmt numFmtId="181" formatCode="&quot;第&quot;General&quot;頁&quot;"/>
  </numFmts>
  <fonts count="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16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3" fillId="3" borderId="2" xfId="0" applyNumberFormat="1" applyFont="1" applyFill="1" applyBorder="1" applyAlignment="1">
      <alignment horizontal="center" vertical="center"/>
    </xf>
    <xf numFmtId="41" fontId="3" fillId="3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43" fontId="0" fillId="2" borderId="9" xfId="0" applyNumberFormat="1" applyFont="1" applyFill="1" applyBorder="1" applyAlignment="1">
      <alignment horizontal="right"/>
    </xf>
    <xf numFmtId="43" fontId="0" fillId="2" borderId="6" xfId="0" applyNumberFormat="1" applyFont="1" applyFill="1" applyBorder="1" applyAlignment="1">
      <alignment horizontal="right"/>
    </xf>
    <xf numFmtId="43" fontId="0" fillId="2" borderId="7" xfId="0" applyNumberFormat="1" applyFont="1" applyFill="1" applyBorder="1" applyAlignment="1">
      <alignment horizontal="right"/>
    </xf>
    <xf numFmtId="43" fontId="0" fillId="2" borderId="10" xfId="0" applyNumberFormat="1" applyFont="1" applyFill="1" applyBorder="1" applyAlignment="1">
      <alignment horizontal="right"/>
    </xf>
    <xf numFmtId="43" fontId="0" fillId="2" borderId="2" xfId="0" applyNumberFormat="1" applyFont="1" applyFill="1" applyBorder="1" applyAlignment="1">
      <alignment horizontal="right"/>
    </xf>
    <xf numFmtId="43" fontId="0" fillId="2" borderId="3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3" fontId="0" fillId="3" borderId="10" xfId="0" applyNumberFormat="1" applyFont="1" applyFill="1" applyBorder="1" applyAlignment="1">
      <alignment horizontal="right"/>
    </xf>
    <xf numFmtId="43" fontId="0" fillId="3" borderId="2" xfId="0" applyNumberFormat="1" applyFont="1" applyFill="1" applyBorder="1" applyAlignment="1">
      <alignment horizontal="right"/>
    </xf>
    <xf numFmtId="43" fontId="0" fillId="3" borderId="3" xfId="0" applyNumberFormat="1" applyFont="1" applyFill="1" applyBorder="1" applyAlignment="1">
      <alignment horizontal="right"/>
    </xf>
    <xf numFmtId="43" fontId="0" fillId="0" borderId="11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65"/>
  <sheetViews>
    <sheetView showGridLines="0" tabSelected="1" zoomScale="70" zoomScaleNormal="70" zoomScaleSheetLayoutView="85" workbookViewId="0" topLeftCell="A1">
      <selection activeCell="A1" sqref="A1:Q1"/>
    </sheetView>
  </sheetViews>
  <sheetFormatPr defaultColWidth="9.00390625" defaultRowHeight="16.5"/>
  <cols>
    <col min="1" max="1" width="13.375" style="1" customWidth="1"/>
    <col min="2" max="2" width="4.625" style="1" customWidth="1"/>
    <col min="3" max="31" width="12.625" style="1" customWidth="1"/>
    <col min="32" max="16384" width="9.75390625" style="1" customWidth="1"/>
  </cols>
  <sheetData>
    <row r="1" spans="1:39" ht="18.75" customHeight="1">
      <c r="A1" s="57" t="s">
        <v>35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17" s="2" customFormat="1" ht="19.5" customHeight="1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31" s="2" customFormat="1" ht="16.5" customHeight="1">
      <c r="B3" s="29"/>
      <c r="C3" s="29"/>
      <c r="D3" s="27"/>
      <c r="E3" s="27"/>
      <c r="F3" s="28"/>
      <c r="G3" s="28"/>
      <c r="H3" s="28"/>
      <c r="J3" s="55" t="s">
        <v>21</v>
      </c>
      <c r="K3" s="28"/>
      <c r="L3" s="28"/>
      <c r="M3" s="27"/>
      <c r="N3" s="27"/>
      <c r="O3" s="27"/>
      <c r="P3" s="27"/>
      <c r="Q3" s="55" t="s">
        <v>21</v>
      </c>
      <c r="AE3" s="45" t="s">
        <v>14</v>
      </c>
    </row>
    <row r="4" spans="1:32" s="46" customFormat="1" ht="50.25" customHeight="1">
      <c r="A4" s="60"/>
      <c r="B4" s="61"/>
      <c r="C4" s="50" t="s">
        <v>16</v>
      </c>
      <c r="D4" s="51" t="s">
        <v>17</v>
      </c>
      <c r="E4" s="50" t="s">
        <v>22</v>
      </c>
      <c r="F4" s="50" t="s">
        <v>23</v>
      </c>
      <c r="G4" s="50" t="s">
        <v>24</v>
      </c>
      <c r="H4" s="50" t="s">
        <v>25</v>
      </c>
      <c r="I4" s="50" t="s">
        <v>26</v>
      </c>
      <c r="J4" s="50" t="s">
        <v>27</v>
      </c>
      <c r="K4" s="50" t="s">
        <v>18</v>
      </c>
      <c r="L4" s="50" t="s">
        <v>19</v>
      </c>
      <c r="M4" s="50" t="s">
        <v>28</v>
      </c>
      <c r="N4" s="50" t="s">
        <v>29</v>
      </c>
      <c r="O4" s="50" t="s">
        <v>30</v>
      </c>
      <c r="P4" s="50" t="s">
        <v>31</v>
      </c>
      <c r="Q4" s="48" t="s">
        <v>32</v>
      </c>
      <c r="R4" s="53" t="s">
        <v>15</v>
      </c>
      <c r="S4" s="49" t="s">
        <v>22</v>
      </c>
      <c r="T4" s="49" t="s">
        <v>23</v>
      </c>
      <c r="U4" s="49" t="s">
        <v>24</v>
      </c>
      <c r="V4" s="49" t="s">
        <v>25</v>
      </c>
      <c r="W4" s="49" t="s">
        <v>26</v>
      </c>
      <c r="X4" s="49" t="s">
        <v>27</v>
      </c>
      <c r="Y4" s="49" t="s">
        <v>33</v>
      </c>
      <c r="Z4" s="49" t="s">
        <v>34</v>
      </c>
      <c r="AA4" s="49" t="s">
        <v>28</v>
      </c>
      <c r="AB4" s="49" t="s">
        <v>29</v>
      </c>
      <c r="AC4" s="49" t="s">
        <v>30</v>
      </c>
      <c r="AD4" s="49" t="s">
        <v>31</v>
      </c>
      <c r="AE4" s="52" t="s">
        <v>32</v>
      </c>
      <c r="AF4" s="47"/>
    </row>
    <row r="5" spans="1:32" s="8" customFormat="1" ht="15.75" customHeight="1">
      <c r="A5" s="62" t="s">
        <v>8</v>
      </c>
      <c r="B5" s="22" t="s">
        <v>1</v>
      </c>
      <c r="C5" s="14">
        <f>C17+C29+C41+C53</f>
        <v>254555</v>
      </c>
      <c r="D5" s="14">
        <f aca="true" t="shared" si="0" ref="D5:Q5">D17+D29+D41+D53</f>
        <v>219830</v>
      </c>
      <c r="E5" s="14">
        <f t="shared" si="0"/>
        <v>57798</v>
      </c>
      <c r="F5" s="14">
        <f t="shared" si="0"/>
        <v>2969</v>
      </c>
      <c r="G5" s="14">
        <f t="shared" si="0"/>
        <v>139873</v>
      </c>
      <c r="H5" s="14">
        <f t="shared" si="0"/>
        <v>12439</v>
      </c>
      <c r="I5" s="14">
        <f t="shared" si="0"/>
        <v>581</v>
      </c>
      <c r="J5" s="14">
        <f t="shared" si="0"/>
        <v>416</v>
      </c>
      <c r="K5" s="14">
        <f t="shared" si="0"/>
        <v>755</v>
      </c>
      <c r="L5" s="14">
        <f t="shared" si="0"/>
        <v>1174</v>
      </c>
      <c r="M5" s="14">
        <f t="shared" si="0"/>
        <v>146</v>
      </c>
      <c r="N5" s="14">
        <f t="shared" si="0"/>
        <v>630</v>
      </c>
      <c r="O5" s="14">
        <f t="shared" si="0"/>
        <v>2249</v>
      </c>
      <c r="P5" s="14">
        <f t="shared" si="0"/>
        <v>627</v>
      </c>
      <c r="Q5" s="15">
        <f t="shared" si="0"/>
        <v>173</v>
      </c>
      <c r="R5" s="30">
        <f aca="true" t="shared" si="1" ref="R5:S20">IF(OR(C5=0,D5=0),"- ",(D5/C5)*100)</f>
        <v>86.35854726876313</v>
      </c>
      <c r="S5" s="31">
        <f t="shared" si="1"/>
        <v>26.29213483146067</v>
      </c>
      <c r="T5" s="31">
        <f>IF(OR(D5=0,F5=0),"- ",(F5/D5)*100)</f>
        <v>1.3505890915707592</v>
      </c>
      <c r="U5" s="31">
        <f>IF(OR(D5=0,G5=0),"- ",(G5/D5)*100)</f>
        <v>63.627803302551975</v>
      </c>
      <c r="V5" s="31">
        <f>IF(OR(D5=0,H5=0),"- ",(H5/D5)*100)</f>
        <v>5.658463358049402</v>
      </c>
      <c r="W5" s="31">
        <f>IF(OR(D5=0,I5=0),"- ",(I5/D5)*100)</f>
        <v>0.2642951371514352</v>
      </c>
      <c r="X5" s="31">
        <f>IF(OR(D5=0,J5=0),"- ",(J5/D5)*100)</f>
        <v>0.18923713778829096</v>
      </c>
      <c r="Y5" s="31">
        <f>IF(OR(D5=0,K5=0),"- ",(K5/D5)*100)</f>
        <v>0.3434472092071146</v>
      </c>
      <c r="Z5" s="31">
        <f>IF(OR(D5=0,L5=0),"- ",(L5/D5)*100)</f>
        <v>0.5340490378929172</v>
      </c>
      <c r="AA5" s="31">
        <f>IF(OR(D5=0,M5=0),"- ",(M5/D5)*100)</f>
        <v>0.06641495701223672</v>
      </c>
      <c r="AB5" s="31">
        <f>IF(OR(D5=0,N5=0),"- ",(N5/D5)*100)</f>
        <v>0.2865850884774599</v>
      </c>
      <c r="AC5" s="31">
        <f>IF(OR(D5=0,O5=0),"- ",(O5/D5)*100)</f>
        <v>1.023063276167948</v>
      </c>
      <c r="AD5" s="31">
        <f>IF(OR(D5=0,P5=0),"- ",(P5/D5)*100)</f>
        <v>0.28522039757994816</v>
      </c>
      <c r="AE5" s="32">
        <f>IF(OR(D5=0,Q5=0),"- ",(Q5/D5)*100)</f>
        <v>0.07869717508984214</v>
      </c>
      <c r="AF5" s="6"/>
    </row>
    <row r="6" spans="1:31" s="5" customFormat="1" ht="15.75" customHeight="1">
      <c r="A6" s="63"/>
      <c r="B6" s="23" t="s">
        <v>2</v>
      </c>
      <c r="C6" s="20">
        <f aca="true" t="shared" si="2" ref="C6:Q8">C18+C30+C42+C54</f>
        <v>132309</v>
      </c>
      <c r="D6" s="20">
        <f t="shared" si="2"/>
        <v>111825</v>
      </c>
      <c r="E6" s="20">
        <f t="shared" si="2"/>
        <v>30584</v>
      </c>
      <c r="F6" s="20">
        <f t="shared" si="2"/>
        <v>1609</v>
      </c>
      <c r="G6" s="20">
        <f t="shared" si="2"/>
        <v>68463</v>
      </c>
      <c r="H6" s="20">
        <f t="shared" si="2"/>
        <v>6725</v>
      </c>
      <c r="I6" s="20">
        <f t="shared" si="2"/>
        <v>247</v>
      </c>
      <c r="J6" s="20">
        <f t="shared" si="2"/>
        <v>236</v>
      </c>
      <c r="K6" s="20">
        <f t="shared" si="2"/>
        <v>368</v>
      </c>
      <c r="L6" s="20">
        <f t="shared" si="2"/>
        <v>598</v>
      </c>
      <c r="M6" s="20">
        <f t="shared" si="2"/>
        <v>119</v>
      </c>
      <c r="N6" s="20">
        <f t="shared" si="2"/>
        <v>574</v>
      </c>
      <c r="O6" s="20">
        <f t="shared" si="2"/>
        <v>1961</v>
      </c>
      <c r="P6" s="20">
        <f t="shared" si="2"/>
        <v>254</v>
      </c>
      <c r="Q6" s="21">
        <f t="shared" si="2"/>
        <v>87</v>
      </c>
      <c r="R6" s="33">
        <f t="shared" si="1"/>
        <v>84.51805999591865</v>
      </c>
      <c r="S6" s="34">
        <f t="shared" si="1"/>
        <v>27.349877040017883</v>
      </c>
      <c r="T6" s="34">
        <f>IF(OR(D6=0,F6=0),"- ",(F6/D6)*100)</f>
        <v>1.4388553543483122</v>
      </c>
      <c r="U6" s="34">
        <f>IF(OR(D6=0,G6=0),"- ",(G6/D6)*100)</f>
        <v>61.223340040241446</v>
      </c>
      <c r="V6" s="34">
        <f>IF(OR(D6=0,H6=0),"- ",(H6/D6)*100)</f>
        <v>6.013860943438408</v>
      </c>
      <c r="W6" s="34">
        <f>IF(OR(D6=0,I6=0),"- ",(I6/D6)*100)</f>
        <v>0.22088084059915047</v>
      </c>
      <c r="X6" s="34">
        <f>IF(OR(D6=0,J6=0),"- ",(J6/D6)*100)</f>
        <v>0.21104404202995755</v>
      </c>
      <c r="Y6" s="34">
        <f>IF(OR(D6=0,K6=0),"- ",(K6/D6)*100)</f>
        <v>0.32908562486027276</v>
      </c>
      <c r="Z6" s="34">
        <f>IF(OR(D6=0,L6=0),"- ",(L6/D6)*100)</f>
        <v>0.5347641403979433</v>
      </c>
      <c r="AA6" s="34">
        <f>IF(OR(D6=0,M6=0),"- ",(M6/D6)*100)</f>
        <v>0.10641627543035995</v>
      </c>
      <c r="AB6" s="34">
        <f>IF(OR(D6=0,N6=0),"- ",(N6/D6)*100)</f>
        <v>0.513302034428795</v>
      </c>
      <c r="AC6" s="34">
        <f>IF(OR(D6=0,O6=0),"- ",(O6/D6)*100)</f>
        <v>1.7536329085624862</v>
      </c>
      <c r="AD6" s="34">
        <f>IF(OR(D6=0,P6=0),"- ",(P6/D6)*100)</f>
        <v>0.22714062150681869</v>
      </c>
      <c r="AE6" s="35">
        <f>IF(OR(D6=0,Q6=0),"- ",(Q6/D6)*100)</f>
        <v>0.07780013413816231</v>
      </c>
    </row>
    <row r="7" spans="1:31" s="5" customFormat="1" ht="15.75" customHeight="1">
      <c r="A7" s="63"/>
      <c r="B7" s="23" t="s">
        <v>3</v>
      </c>
      <c r="C7" s="20">
        <f t="shared" si="2"/>
        <v>122246</v>
      </c>
      <c r="D7" s="20">
        <f t="shared" si="2"/>
        <v>108005</v>
      </c>
      <c r="E7" s="20">
        <f t="shared" si="2"/>
        <v>27214</v>
      </c>
      <c r="F7" s="20">
        <f t="shared" si="2"/>
        <v>1360</v>
      </c>
      <c r="G7" s="20">
        <f t="shared" si="2"/>
        <v>71410</v>
      </c>
      <c r="H7" s="20">
        <f t="shared" si="2"/>
        <v>5714</v>
      </c>
      <c r="I7" s="20">
        <f t="shared" si="2"/>
        <v>334</v>
      </c>
      <c r="J7" s="20">
        <f t="shared" si="2"/>
        <v>180</v>
      </c>
      <c r="K7" s="20">
        <f t="shared" si="2"/>
        <v>387</v>
      </c>
      <c r="L7" s="20">
        <f t="shared" si="2"/>
        <v>576</v>
      </c>
      <c r="M7" s="20">
        <f t="shared" si="2"/>
        <v>27</v>
      </c>
      <c r="N7" s="20">
        <f t="shared" si="2"/>
        <v>56</v>
      </c>
      <c r="O7" s="20">
        <f t="shared" si="2"/>
        <v>288</v>
      </c>
      <c r="P7" s="20">
        <f t="shared" si="2"/>
        <v>373</v>
      </c>
      <c r="Q7" s="21">
        <f t="shared" si="2"/>
        <v>86</v>
      </c>
      <c r="R7" s="33">
        <f t="shared" si="1"/>
        <v>88.3505390769432</v>
      </c>
      <c r="S7" s="34">
        <f t="shared" si="1"/>
        <v>25.196981621221237</v>
      </c>
      <c r="T7" s="34">
        <f>IF(OR(D7=0,F7=0),"- ",(F7/D7)*100)</f>
        <v>1.2592009629183836</v>
      </c>
      <c r="U7" s="34">
        <f>IF(OR(D7=0,G7=0),"- ",(G7/D7)*100)</f>
        <v>66.11730938382482</v>
      </c>
      <c r="V7" s="34">
        <f>IF(OR(D7=0,H7=0),"- ",(H7/D7)*100)</f>
        <v>5.2904958103791495</v>
      </c>
      <c r="W7" s="34">
        <f>IF(OR(D7=0,I7=0),"- ",(I7/D7)*100)</f>
        <v>0.3092449423637795</v>
      </c>
      <c r="X7" s="34">
        <f>IF(OR(D7=0,J7=0),"- ",(J7/D7)*100)</f>
        <v>0.16665895097449193</v>
      </c>
      <c r="Y7" s="34">
        <f>IF(OR(D7=0,K7=0),"- ",(K7/D7)*100)</f>
        <v>0.35831674459515767</v>
      </c>
      <c r="Z7" s="34">
        <f>IF(OR(D7=0,L7=0),"- ",(L7/D7)*100)</f>
        <v>0.5333086431183741</v>
      </c>
      <c r="AA7" s="34">
        <f>IF(OR(D7=0,M7=0),"- ",(M7/D7)*100)</f>
        <v>0.024998842646173785</v>
      </c>
      <c r="AB7" s="34">
        <f>IF(OR(D7=0,N7=0),"- ",(N7/D7)*100)</f>
        <v>0.05184945141428638</v>
      </c>
      <c r="AC7" s="34">
        <f>IF(OR(D7=0,O7=0),"- ",(O7/D7)*100)</f>
        <v>0.26665432155918706</v>
      </c>
      <c r="AD7" s="34">
        <f>IF(OR(D7=0,P7=0),"- ",(P7/D7)*100)</f>
        <v>0.34535438174158606</v>
      </c>
      <c r="AE7" s="35">
        <f>IF(OR(D7=0,Q7=0),"- ",(Q7/D7)*100)</f>
        <v>0.07962594324336836</v>
      </c>
    </row>
    <row r="8" spans="1:31" s="5" customFormat="1" ht="15.75" customHeight="1">
      <c r="A8" s="26" t="s">
        <v>11</v>
      </c>
      <c r="B8" s="16" t="s">
        <v>1</v>
      </c>
      <c r="C8" s="10">
        <f>C20+C32+C44+C56</f>
        <v>88743</v>
      </c>
      <c r="D8" s="10">
        <f t="shared" si="2"/>
        <v>81126</v>
      </c>
      <c r="E8" s="10">
        <f t="shared" si="2"/>
        <v>30459</v>
      </c>
      <c r="F8" s="10">
        <f t="shared" si="2"/>
        <v>1353</v>
      </c>
      <c r="G8" s="10">
        <f t="shared" si="2"/>
        <v>44991</v>
      </c>
      <c r="H8" s="10">
        <f t="shared" si="2"/>
        <v>1821</v>
      </c>
      <c r="I8" s="10">
        <f t="shared" si="2"/>
        <v>256</v>
      </c>
      <c r="J8" s="10">
        <f t="shared" si="2"/>
        <v>101</v>
      </c>
      <c r="K8" s="10">
        <f t="shared" si="2"/>
        <v>144</v>
      </c>
      <c r="L8" s="10">
        <f t="shared" si="2"/>
        <v>62</v>
      </c>
      <c r="M8" s="10">
        <f t="shared" si="2"/>
        <v>66</v>
      </c>
      <c r="N8" s="10">
        <f t="shared" si="2"/>
        <v>379</v>
      </c>
      <c r="O8" s="10">
        <f t="shared" si="2"/>
        <v>1218</v>
      </c>
      <c r="P8" s="10">
        <f t="shared" si="2"/>
        <v>197</v>
      </c>
      <c r="Q8" s="11">
        <f t="shared" si="2"/>
        <v>79</v>
      </c>
      <c r="R8" s="36">
        <f t="shared" si="1"/>
        <v>91.41678780298164</v>
      </c>
      <c r="S8" s="37">
        <f t="shared" si="1"/>
        <v>37.54529990385326</v>
      </c>
      <c r="T8" s="37">
        <f>IF(OR(D8=0,F8=0),"- ",(F8/D8)*100)</f>
        <v>1.6677760520671547</v>
      </c>
      <c r="U8" s="37">
        <f>IF(OR(D8=0,G8=0),"- ",(G8/D8)*100)</f>
        <v>55.45817617040159</v>
      </c>
      <c r="V8" s="37">
        <f>IF(OR(D8=0,H8=0),"- ",(H8/D8)*100)</f>
        <v>2.244656460320982</v>
      </c>
      <c r="W8" s="37">
        <f>IF(OR(D8=0,I8=0),"- ",(I8/D8)*100)</f>
        <v>0.31555851391662354</v>
      </c>
      <c r="X8" s="37">
        <f>IF(OR(D8=0,J8=0),"- ",(J8/D8)*100)</f>
        <v>0.12449769494366786</v>
      </c>
      <c r="Y8" s="37">
        <f>IF(OR(D8=0,K8=0),"- ",(K8/D8)*100)</f>
        <v>0.17750166407810075</v>
      </c>
      <c r="Z8" s="37">
        <f>IF(OR(D8=0,L8=0),"- ",(L8/D8)*100)</f>
        <v>0.07642432758918226</v>
      </c>
      <c r="AA8" s="37">
        <f>IF(OR(D8=0,M8=0),"- ",(M8/D8)*100)</f>
        <v>0.0813549293691295</v>
      </c>
      <c r="AB8" s="37">
        <f>IF(OR(D8=0,N8=0),"- ",(N8/D8)*100)</f>
        <v>0.4671745186500012</v>
      </c>
      <c r="AC8" s="37">
        <f>IF(OR(D8=0,O8=0),"- ",(O8/D8)*100)</f>
        <v>1.5013682419939354</v>
      </c>
      <c r="AD8" s="37">
        <f>IF(OR(D8=0,P8=0),"- ",(P8/D8)*100)</f>
        <v>0.2428321376624017</v>
      </c>
      <c r="AE8" s="38">
        <f>IF(OR(D8=0,Q8=0),"- ",(Q8/D8)*100)</f>
        <v>0.09737938515395804</v>
      </c>
    </row>
    <row r="9" spans="1:31" s="3" customFormat="1" ht="15.75" customHeight="1">
      <c r="A9" s="26"/>
      <c r="B9" s="16" t="s">
        <v>2</v>
      </c>
      <c r="C9" s="10">
        <f aca="true" t="shared" si="3" ref="C9:Q16">C21+C33+C45+C57</f>
        <v>46961</v>
      </c>
      <c r="D9" s="10">
        <f t="shared" si="3"/>
        <v>42108</v>
      </c>
      <c r="E9" s="10">
        <f t="shared" si="3"/>
        <v>16170</v>
      </c>
      <c r="F9" s="10">
        <f t="shared" si="3"/>
        <v>739</v>
      </c>
      <c r="G9" s="10">
        <f t="shared" si="3"/>
        <v>22063</v>
      </c>
      <c r="H9" s="10">
        <f t="shared" si="3"/>
        <v>1145</v>
      </c>
      <c r="I9" s="10">
        <f t="shared" si="3"/>
        <v>139</v>
      </c>
      <c r="J9" s="10">
        <f t="shared" si="3"/>
        <v>81</v>
      </c>
      <c r="K9" s="10">
        <f t="shared" si="3"/>
        <v>105</v>
      </c>
      <c r="L9" s="10">
        <f t="shared" si="3"/>
        <v>54</v>
      </c>
      <c r="M9" s="10">
        <f t="shared" si="3"/>
        <v>57</v>
      </c>
      <c r="N9" s="10">
        <f t="shared" si="3"/>
        <v>353</v>
      </c>
      <c r="O9" s="10">
        <f t="shared" si="3"/>
        <v>1076</v>
      </c>
      <c r="P9" s="10">
        <f t="shared" si="3"/>
        <v>87</v>
      </c>
      <c r="Q9" s="11">
        <f t="shared" si="3"/>
        <v>39</v>
      </c>
      <c r="R9" s="36">
        <f t="shared" si="1"/>
        <v>89.66589297502182</v>
      </c>
      <c r="S9" s="37">
        <f t="shared" si="1"/>
        <v>38.4012539184953</v>
      </c>
      <c r="T9" s="37">
        <f aca="true" t="shared" si="4" ref="T9:T64">IF(OR(D9=0,F9=0),"- ",(F9/D9)*100)</f>
        <v>1.7550109242899212</v>
      </c>
      <c r="U9" s="37">
        <f aca="true" t="shared" si="5" ref="U9:U64">IF(OR(D9=0,G9=0),"- ",(G9/D9)*100)</f>
        <v>52.39621924574903</v>
      </c>
      <c r="V9" s="37">
        <f aca="true" t="shared" si="6" ref="V9:V64">IF(OR(D9=0,H9=0),"- ",(H9/D9)*100)</f>
        <v>2.7191982521136127</v>
      </c>
      <c r="W9" s="37">
        <f aca="true" t="shared" si="7" ref="W9:W64">IF(OR(D9=0,I9=0),"- ",(I9/D9)*100)</f>
        <v>0.3301035432696875</v>
      </c>
      <c r="X9" s="37">
        <f aca="true" t="shared" si="8" ref="X9:X64">IF(OR(D9=0,J9=0),"- ",(J9/D9)*100)</f>
        <v>0.19236249643773154</v>
      </c>
      <c r="Y9" s="37">
        <f aca="true" t="shared" si="9" ref="Y9:Y64">IF(OR(D9=0,K9=0),"- ",(K9/D9)*100)</f>
        <v>0.24935879167854091</v>
      </c>
      <c r="Z9" s="37">
        <f aca="true" t="shared" si="10" ref="Z9:Z64">IF(OR(D9=0,L9=0),"- ",(L9/D9)*100)</f>
        <v>0.12824166429182104</v>
      </c>
      <c r="AA9" s="37">
        <f aca="true" t="shared" si="11" ref="AA9:AA64">IF(OR(D9=0,M9=0),"- ",(M9/D9)*100)</f>
        <v>0.13536620119692222</v>
      </c>
      <c r="AB9" s="37">
        <f aca="true" t="shared" si="12" ref="AB9:AB64">IF(OR(D9=0,N9=0),"- ",(N9/D9)*100)</f>
        <v>0.8383205091669041</v>
      </c>
      <c r="AC9" s="37">
        <f aca="true" t="shared" si="13" ref="AC9:AC64">IF(OR(D9=0,O9=0),"- ",(O9/D9)*100)</f>
        <v>2.5553339032962854</v>
      </c>
      <c r="AD9" s="37">
        <f aca="true" t="shared" si="14" ref="AD9:AD64">IF(OR(D9=0,P9=0),"- ",(P9/D9)*100)</f>
        <v>0.2066115702479339</v>
      </c>
      <c r="AE9" s="38">
        <f aca="true" t="shared" si="15" ref="AE9:AE64">IF(OR(D9=0,Q9=0),"- ",(Q9/D9)*100)</f>
        <v>0.0926189797663152</v>
      </c>
    </row>
    <row r="10" spans="1:31" s="3" customFormat="1" ht="15.75" customHeight="1">
      <c r="A10" s="26"/>
      <c r="B10" s="16" t="s">
        <v>3</v>
      </c>
      <c r="C10" s="10">
        <f t="shared" si="3"/>
        <v>41782</v>
      </c>
      <c r="D10" s="10">
        <f t="shared" si="3"/>
        <v>39018</v>
      </c>
      <c r="E10" s="10">
        <f t="shared" si="3"/>
        <v>14289</v>
      </c>
      <c r="F10" s="10">
        <f t="shared" si="3"/>
        <v>614</v>
      </c>
      <c r="G10" s="10">
        <f t="shared" si="3"/>
        <v>22928</v>
      </c>
      <c r="H10" s="10">
        <f t="shared" si="3"/>
        <v>676</v>
      </c>
      <c r="I10" s="10">
        <f t="shared" si="3"/>
        <v>117</v>
      </c>
      <c r="J10" s="10">
        <f t="shared" si="3"/>
        <v>20</v>
      </c>
      <c r="K10" s="10">
        <f t="shared" si="3"/>
        <v>39</v>
      </c>
      <c r="L10" s="10">
        <f t="shared" si="3"/>
        <v>8</v>
      </c>
      <c r="M10" s="10">
        <f t="shared" si="3"/>
        <v>9</v>
      </c>
      <c r="N10" s="10">
        <f t="shared" si="3"/>
        <v>26</v>
      </c>
      <c r="O10" s="10">
        <f t="shared" si="3"/>
        <v>142</v>
      </c>
      <c r="P10" s="10">
        <f t="shared" si="3"/>
        <v>110</v>
      </c>
      <c r="Q10" s="11">
        <f t="shared" si="3"/>
        <v>40</v>
      </c>
      <c r="R10" s="36">
        <f t="shared" si="1"/>
        <v>93.38471111962089</v>
      </c>
      <c r="S10" s="37">
        <f t="shared" si="1"/>
        <v>36.62155928033216</v>
      </c>
      <c r="T10" s="37">
        <f t="shared" si="4"/>
        <v>1.573632682351735</v>
      </c>
      <c r="U10" s="37">
        <f t="shared" si="5"/>
        <v>58.76262237941463</v>
      </c>
      <c r="V10" s="37">
        <f t="shared" si="6"/>
        <v>1.732533702393767</v>
      </c>
      <c r="W10" s="37">
        <f t="shared" si="7"/>
        <v>0.29986160233738274</v>
      </c>
      <c r="X10" s="37">
        <f t="shared" si="8"/>
        <v>0.051258393561945774</v>
      </c>
      <c r="Y10" s="37">
        <f t="shared" si="9"/>
        <v>0.09995386744579425</v>
      </c>
      <c r="Z10" s="37">
        <f t="shared" si="10"/>
        <v>0.02050335742477831</v>
      </c>
      <c r="AA10" s="37">
        <f t="shared" si="11"/>
        <v>0.023066277102875593</v>
      </c>
      <c r="AB10" s="37">
        <f t="shared" si="12"/>
        <v>0.0666359116305295</v>
      </c>
      <c r="AC10" s="37">
        <f t="shared" si="13"/>
        <v>0.36393459428981495</v>
      </c>
      <c r="AD10" s="37">
        <f t="shared" si="14"/>
        <v>0.2819211645907017</v>
      </c>
      <c r="AE10" s="38">
        <f t="shared" si="15"/>
        <v>0.10251678712389155</v>
      </c>
    </row>
    <row r="11" spans="1:31" s="7" customFormat="1" ht="15.75" customHeight="1">
      <c r="A11" s="26" t="s">
        <v>0</v>
      </c>
      <c r="B11" s="16" t="s">
        <v>1</v>
      </c>
      <c r="C11" s="10">
        <f t="shared" si="3"/>
        <v>44995</v>
      </c>
      <c r="D11" s="10">
        <f t="shared" si="3"/>
        <v>42532</v>
      </c>
      <c r="E11" s="10">
        <f t="shared" si="3"/>
        <v>17290</v>
      </c>
      <c r="F11" s="10">
        <f t="shared" si="3"/>
        <v>281</v>
      </c>
      <c r="G11" s="10">
        <f t="shared" si="3"/>
        <v>23772</v>
      </c>
      <c r="H11" s="10">
        <f t="shared" si="3"/>
        <v>467</v>
      </c>
      <c r="I11" s="10">
        <f t="shared" si="3"/>
        <v>27</v>
      </c>
      <c r="J11" s="10">
        <f t="shared" si="3"/>
        <v>13</v>
      </c>
      <c r="K11" s="10">
        <f t="shared" si="3"/>
        <v>1</v>
      </c>
      <c r="L11" s="10">
        <f t="shared" si="3"/>
        <v>8</v>
      </c>
      <c r="M11" s="10">
        <f t="shared" si="3"/>
        <v>46</v>
      </c>
      <c r="N11" s="10">
        <f t="shared" si="3"/>
        <v>118</v>
      </c>
      <c r="O11" s="10">
        <f t="shared" si="3"/>
        <v>377</v>
      </c>
      <c r="P11" s="10">
        <f t="shared" si="3"/>
        <v>126</v>
      </c>
      <c r="Q11" s="11">
        <f t="shared" si="3"/>
        <v>6</v>
      </c>
      <c r="R11" s="36">
        <f t="shared" si="1"/>
        <v>94.52605845093899</v>
      </c>
      <c r="S11" s="37">
        <f t="shared" si="1"/>
        <v>40.65174456879526</v>
      </c>
      <c r="T11" s="37">
        <f t="shared" si="4"/>
        <v>0.6606790181510392</v>
      </c>
      <c r="U11" s="37">
        <f t="shared" si="5"/>
        <v>55.89203423304806</v>
      </c>
      <c r="V11" s="37">
        <f t="shared" si="6"/>
        <v>1.097996802407599</v>
      </c>
      <c r="W11" s="37">
        <f t="shared" si="7"/>
        <v>0.06348161384369416</v>
      </c>
      <c r="X11" s="37">
        <f t="shared" si="8"/>
        <v>0.030565221480297187</v>
      </c>
      <c r="Y11" s="37">
        <f t="shared" si="9"/>
        <v>0.0023511708830997835</v>
      </c>
      <c r="Z11" s="37">
        <f t="shared" si="10"/>
        <v>0.018809367064798268</v>
      </c>
      <c r="AA11" s="37">
        <f t="shared" si="11"/>
        <v>0.10815386062259005</v>
      </c>
      <c r="AB11" s="37">
        <f t="shared" si="12"/>
        <v>0.2774381642057745</v>
      </c>
      <c r="AC11" s="37">
        <f t="shared" si="13"/>
        <v>0.8863914229286184</v>
      </c>
      <c r="AD11" s="37">
        <f t="shared" si="14"/>
        <v>0.29624753127057274</v>
      </c>
      <c r="AE11" s="38">
        <f t="shared" si="15"/>
        <v>0.014107025298598704</v>
      </c>
    </row>
    <row r="12" spans="1:31" s="3" customFormat="1" ht="15.75" customHeight="1">
      <c r="A12" s="26"/>
      <c r="B12" s="16" t="s">
        <v>2</v>
      </c>
      <c r="C12" s="10">
        <f t="shared" si="3"/>
        <v>22999</v>
      </c>
      <c r="D12" s="10">
        <f t="shared" si="3"/>
        <v>21553</v>
      </c>
      <c r="E12" s="10">
        <f t="shared" si="3"/>
        <v>9209</v>
      </c>
      <c r="F12" s="10">
        <f t="shared" si="3"/>
        <v>117</v>
      </c>
      <c r="G12" s="10">
        <f t="shared" si="3"/>
        <v>11482</v>
      </c>
      <c r="H12" s="10">
        <f t="shared" si="3"/>
        <v>234</v>
      </c>
      <c r="I12" s="10">
        <f t="shared" si="3"/>
        <v>24</v>
      </c>
      <c r="J12" s="10">
        <f t="shared" si="3"/>
        <v>6</v>
      </c>
      <c r="K12" s="10">
        <f t="shared" si="3"/>
        <v>1</v>
      </c>
      <c r="L12" s="10">
        <f t="shared" si="3"/>
        <v>5</v>
      </c>
      <c r="M12" s="10">
        <f t="shared" si="3"/>
        <v>33</v>
      </c>
      <c r="N12" s="10">
        <f t="shared" si="3"/>
        <v>102</v>
      </c>
      <c r="O12" s="10">
        <f t="shared" si="3"/>
        <v>297</v>
      </c>
      <c r="P12" s="10">
        <f t="shared" si="3"/>
        <v>41</v>
      </c>
      <c r="Q12" s="11">
        <f t="shared" si="3"/>
        <v>2</v>
      </c>
      <c r="R12" s="36">
        <f t="shared" si="1"/>
        <v>93.71277012044001</v>
      </c>
      <c r="S12" s="37">
        <f t="shared" si="1"/>
        <v>42.727230547951564</v>
      </c>
      <c r="T12" s="37">
        <f t="shared" si="4"/>
        <v>0.5428478634064864</v>
      </c>
      <c r="U12" s="37">
        <f t="shared" si="5"/>
        <v>53.273326219087835</v>
      </c>
      <c r="V12" s="37">
        <f t="shared" si="6"/>
        <v>1.0856957268129728</v>
      </c>
      <c r="W12" s="37">
        <f t="shared" si="7"/>
        <v>0.11135340787825361</v>
      </c>
      <c r="X12" s="37">
        <f t="shared" si="8"/>
        <v>0.027838351969563403</v>
      </c>
      <c r="Y12" s="37">
        <f t="shared" si="9"/>
        <v>0.004639725328260567</v>
      </c>
      <c r="Z12" s="37">
        <f t="shared" si="10"/>
        <v>0.023198626641302837</v>
      </c>
      <c r="AA12" s="37">
        <f t="shared" si="11"/>
        <v>0.15311093583259872</v>
      </c>
      <c r="AB12" s="37">
        <f t="shared" si="12"/>
        <v>0.4732519834825778</v>
      </c>
      <c r="AC12" s="37">
        <f t="shared" si="13"/>
        <v>1.3779984224933883</v>
      </c>
      <c r="AD12" s="37">
        <f t="shared" si="14"/>
        <v>0.19022873845868327</v>
      </c>
      <c r="AE12" s="38">
        <f t="shared" si="15"/>
        <v>0.009279450656521134</v>
      </c>
    </row>
    <row r="13" spans="1:31" s="3" customFormat="1" ht="15.75" customHeight="1">
      <c r="A13" s="26"/>
      <c r="B13" s="16" t="s">
        <v>3</v>
      </c>
      <c r="C13" s="10">
        <f t="shared" si="3"/>
        <v>21996</v>
      </c>
      <c r="D13" s="10">
        <f t="shared" si="3"/>
        <v>20979</v>
      </c>
      <c r="E13" s="10">
        <f t="shared" si="3"/>
        <v>8081</v>
      </c>
      <c r="F13" s="10">
        <f t="shared" si="3"/>
        <v>164</v>
      </c>
      <c r="G13" s="10">
        <f t="shared" si="3"/>
        <v>12290</v>
      </c>
      <c r="H13" s="10">
        <f t="shared" si="3"/>
        <v>233</v>
      </c>
      <c r="I13" s="10">
        <f t="shared" si="3"/>
        <v>3</v>
      </c>
      <c r="J13" s="10">
        <f t="shared" si="3"/>
        <v>7</v>
      </c>
      <c r="K13" s="10">
        <f t="shared" si="3"/>
        <v>0</v>
      </c>
      <c r="L13" s="10">
        <f t="shared" si="3"/>
        <v>3</v>
      </c>
      <c r="M13" s="10">
        <f t="shared" si="3"/>
        <v>13</v>
      </c>
      <c r="N13" s="10">
        <f t="shared" si="3"/>
        <v>16</v>
      </c>
      <c r="O13" s="10">
        <f t="shared" si="3"/>
        <v>80</v>
      </c>
      <c r="P13" s="10">
        <f t="shared" si="3"/>
        <v>85</v>
      </c>
      <c r="Q13" s="11">
        <f t="shared" si="3"/>
        <v>4</v>
      </c>
      <c r="R13" s="36">
        <f t="shared" si="1"/>
        <v>95.37643207855973</v>
      </c>
      <c r="S13" s="37">
        <f t="shared" si="1"/>
        <v>38.51947185280519</v>
      </c>
      <c r="T13" s="37">
        <f t="shared" si="4"/>
        <v>0.7817341150674484</v>
      </c>
      <c r="U13" s="37">
        <f t="shared" si="5"/>
        <v>58.58239191572525</v>
      </c>
      <c r="V13" s="37">
        <f t="shared" si="6"/>
        <v>1.1106344439677773</v>
      </c>
      <c r="W13" s="37">
        <f t="shared" si="7"/>
        <v>0.014300014300014301</v>
      </c>
      <c r="X13" s="37">
        <f t="shared" si="8"/>
        <v>0.033366700033366704</v>
      </c>
      <c r="Y13" s="37" t="str">
        <f t="shared" si="9"/>
        <v>- </v>
      </c>
      <c r="Z13" s="37">
        <f t="shared" si="10"/>
        <v>0.014300014300014301</v>
      </c>
      <c r="AA13" s="37">
        <f t="shared" si="11"/>
        <v>0.06196672863339531</v>
      </c>
      <c r="AB13" s="37">
        <f t="shared" si="12"/>
        <v>0.0762667429334096</v>
      </c>
      <c r="AC13" s="37">
        <f t="shared" si="13"/>
        <v>0.381333714667048</v>
      </c>
      <c r="AD13" s="37">
        <f t="shared" si="14"/>
        <v>0.40516707183373846</v>
      </c>
      <c r="AE13" s="38">
        <f t="shared" si="15"/>
        <v>0.0190666857333524</v>
      </c>
    </row>
    <row r="14" spans="1:31" s="3" customFormat="1" ht="15.75" customHeight="1">
      <c r="A14" s="26" t="s">
        <v>9</v>
      </c>
      <c r="B14" s="16" t="s">
        <v>1</v>
      </c>
      <c r="C14" s="10">
        <f t="shared" si="3"/>
        <v>120817</v>
      </c>
      <c r="D14" s="10">
        <f t="shared" si="3"/>
        <v>96172</v>
      </c>
      <c r="E14" s="10">
        <f t="shared" si="3"/>
        <v>10049</v>
      </c>
      <c r="F14" s="10">
        <f t="shared" si="3"/>
        <v>1335</v>
      </c>
      <c r="G14" s="10">
        <f t="shared" si="3"/>
        <v>71110</v>
      </c>
      <c r="H14" s="10">
        <f t="shared" si="3"/>
        <v>10151</v>
      </c>
      <c r="I14" s="10">
        <f t="shared" si="3"/>
        <v>298</v>
      </c>
      <c r="J14" s="10">
        <f t="shared" si="3"/>
        <v>302</v>
      </c>
      <c r="K14" s="10">
        <f t="shared" si="3"/>
        <v>610</v>
      </c>
      <c r="L14" s="10">
        <f t="shared" si="3"/>
        <v>1104</v>
      </c>
      <c r="M14" s="10">
        <f t="shared" si="3"/>
        <v>34</v>
      </c>
      <c r="N14" s="10">
        <f t="shared" si="3"/>
        <v>133</v>
      </c>
      <c r="O14" s="10">
        <f t="shared" si="3"/>
        <v>654</v>
      </c>
      <c r="P14" s="10">
        <f t="shared" si="3"/>
        <v>304</v>
      </c>
      <c r="Q14" s="11">
        <f t="shared" si="3"/>
        <v>88</v>
      </c>
      <c r="R14" s="36">
        <f t="shared" si="1"/>
        <v>79.6013806004122</v>
      </c>
      <c r="S14" s="37">
        <f t="shared" si="1"/>
        <v>10.448987231210747</v>
      </c>
      <c r="T14" s="37">
        <f t="shared" si="4"/>
        <v>1.388137919560787</v>
      </c>
      <c r="U14" s="37">
        <f t="shared" si="5"/>
        <v>73.94044004491953</v>
      </c>
      <c r="V14" s="37">
        <f t="shared" si="6"/>
        <v>10.555047207087302</v>
      </c>
      <c r="W14" s="37">
        <f t="shared" si="7"/>
        <v>0.30986149814914943</v>
      </c>
      <c r="X14" s="37">
        <f t="shared" si="8"/>
        <v>0.3140207128894065</v>
      </c>
      <c r="Y14" s="37">
        <f t="shared" si="9"/>
        <v>0.6342802478891985</v>
      </c>
      <c r="Z14" s="37">
        <f t="shared" si="10"/>
        <v>1.147943268310943</v>
      </c>
      <c r="AA14" s="37">
        <f t="shared" si="11"/>
        <v>0.03535332529218484</v>
      </c>
      <c r="AB14" s="37">
        <f t="shared" si="12"/>
        <v>0.13829389011354656</v>
      </c>
      <c r="AC14" s="37">
        <f t="shared" si="13"/>
        <v>0.680031610032026</v>
      </c>
      <c r="AD14" s="37">
        <f t="shared" si="14"/>
        <v>0.316100320259535</v>
      </c>
      <c r="AE14" s="38">
        <f t="shared" si="15"/>
        <v>0.09150272428565487</v>
      </c>
    </row>
    <row r="15" spans="1:31" s="3" customFormat="1" ht="15.75" customHeight="1">
      <c r="A15" s="26"/>
      <c r="B15" s="16" t="s">
        <v>2</v>
      </c>
      <c r="C15" s="10">
        <f t="shared" si="3"/>
        <v>62349</v>
      </c>
      <c r="D15" s="10">
        <f t="shared" si="3"/>
        <v>48164</v>
      </c>
      <c r="E15" s="10">
        <f t="shared" si="3"/>
        <v>5205</v>
      </c>
      <c r="F15" s="10">
        <f t="shared" si="3"/>
        <v>753</v>
      </c>
      <c r="G15" s="10">
        <f t="shared" si="3"/>
        <v>34918</v>
      </c>
      <c r="H15" s="10">
        <f t="shared" si="3"/>
        <v>5346</v>
      </c>
      <c r="I15" s="10">
        <f t="shared" si="3"/>
        <v>84</v>
      </c>
      <c r="J15" s="10">
        <f t="shared" si="3"/>
        <v>149</v>
      </c>
      <c r="K15" s="10">
        <f t="shared" si="3"/>
        <v>262</v>
      </c>
      <c r="L15" s="10">
        <f t="shared" si="3"/>
        <v>539</v>
      </c>
      <c r="M15" s="10">
        <f t="shared" si="3"/>
        <v>29</v>
      </c>
      <c r="N15" s="10">
        <f t="shared" si="3"/>
        <v>119</v>
      </c>
      <c r="O15" s="10">
        <f t="shared" si="3"/>
        <v>588</v>
      </c>
      <c r="P15" s="10">
        <f t="shared" si="3"/>
        <v>126</v>
      </c>
      <c r="Q15" s="11">
        <f t="shared" si="3"/>
        <v>46</v>
      </c>
      <c r="R15" s="36">
        <f t="shared" si="1"/>
        <v>77.24903366533546</v>
      </c>
      <c r="S15" s="37">
        <f t="shared" si="1"/>
        <v>10.806826675525288</v>
      </c>
      <c r="T15" s="37">
        <f t="shared" si="4"/>
        <v>1.5634083547878084</v>
      </c>
      <c r="U15" s="37">
        <f t="shared" si="5"/>
        <v>72.4981313844365</v>
      </c>
      <c r="V15" s="37">
        <f t="shared" si="6"/>
        <v>11.099576447138942</v>
      </c>
      <c r="W15" s="37">
        <f t="shared" si="7"/>
        <v>0.17440411925919774</v>
      </c>
      <c r="X15" s="37">
        <f t="shared" si="8"/>
        <v>0.3093596877335769</v>
      </c>
      <c r="Y15" s="37">
        <f t="shared" si="9"/>
        <v>0.5439747529274978</v>
      </c>
      <c r="Z15" s="37">
        <f t="shared" si="10"/>
        <v>1.1190930985798522</v>
      </c>
      <c r="AA15" s="37">
        <f t="shared" si="11"/>
        <v>0.06021094593472302</v>
      </c>
      <c r="AB15" s="37">
        <f t="shared" si="12"/>
        <v>0.24707250228386346</v>
      </c>
      <c r="AC15" s="37">
        <f t="shared" si="13"/>
        <v>1.220828834814384</v>
      </c>
      <c r="AD15" s="37">
        <f t="shared" si="14"/>
        <v>0.2616061788887966</v>
      </c>
      <c r="AE15" s="38">
        <f t="shared" si="15"/>
        <v>0.09550701768956067</v>
      </c>
    </row>
    <row r="16" spans="1:31" s="3" customFormat="1" ht="15.75" customHeight="1">
      <c r="A16" s="26"/>
      <c r="B16" s="16" t="s">
        <v>3</v>
      </c>
      <c r="C16" s="10">
        <f t="shared" si="3"/>
        <v>58468</v>
      </c>
      <c r="D16" s="10">
        <f t="shared" si="3"/>
        <v>48008</v>
      </c>
      <c r="E16" s="10">
        <f t="shared" si="3"/>
        <v>4844</v>
      </c>
      <c r="F16" s="10">
        <f t="shared" si="3"/>
        <v>582</v>
      </c>
      <c r="G16" s="10">
        <f t="shared" si="3"/>
        <v>36192</v>
      </c>
      <c r="H16" s="10">
        <f t="shared" si="3"/>
        <v>4805</v>
      </c>
      <c r="I16" s="10">
        <f t="shared" si="3"/>
        <v>214</v>
      </c>
      <c r="J16" s="10">
        <f t="shared" si="3"/>
        <v>153</v>
      </c>
      <c r="K16" s="10">
        <f t="shared" si="3"/>
        <v>348</v>
      </c>
      <c r="L16" s="10">
        <f t="shared" si="3"/>
        <v>565</v>
      </c>
      <c r="M16" s="10">
        <f t="shared" si="3"/>
        <v>5</v>
      </c>
      <c r="N16" s="10">
        <f t="shared" si="3"/>
        <v>14</v>
      </c>
      <c r="O16" s="10">
        <f t="shared" si="3"/>
        <v>66</v>
      </c>
      <c r="P16" s="10">
        <f t="shared" si="3"/>
        <v>178</v>
      </c>
      <c r="Q16" s="11">
        <f t="shared" si="3"/>
        <v>42</v>
      </c>
      <c r="R16" s="36">
        <f t="shared" si="1"/>
        <v>82.10987206677157</v>
      </c>
      <c r="S16" s="37">
        <f t="shared" si="1"/>
        <v>10.089985002499583</v>
      </c>
      <c r="T16" s="37">
        <f t="shared" si="4"/>
        <v>1.2122979503416098</v>
      </c>
      <c r="U16" s="37">
        <f t="shared" si="5"/>
        <v>75.38743542742876</v>
      </c>
      <c r="V16" s="37">
        <f t="shared" si="6"/>
        <v>10.008748541909682</v>
      </c>
      <c r="W16" s="37">
        <f t="shared" si="7"/>
        <v>0.44575904015997336</v>
      </c>
      <c r="X16" s="37">
        <f t="shared" si="8"/>
        <v>0.3186968838526912</v>
      </c>
      <c r="Y16" s="37">
        <f t="shared" si="9"/>
        <v>0.7248791868021996</v>
      </c>
      <c r="Z16" s="37">
        <f t="shared" si="10"/>
        <v>1.1768871854690883</v>
      </c>
      <c r="AA16" s="37">
        <f t="shared" si="11"/>
        <v>0.01041493084485919</v>
      </c>
      <c r="AB16" s="37">
        <f t="shared" si="12"/>
        <v>0.02916180636560573</v>
      </c>
      <c r="AC16" s="37">
        <f t="shared" si="13"/>
        <v>0.13747708715214133</v>
      </c>
      <c r="AD16" s="37">
        <f t="shared" si="14"/>
        <v>0.37077153807698715</v>
      </c>
      <c r="AE16" s="38">
        <f t="shared" si="15"/>
        <v>0.08748541909681719</v>
      </c>
    </row>
    <row r="17" spans="1:31" s="3" customFormat="1" ht="15.75" customHeight="1">
      <c r="A17" s="56" t="s">
        <v>4</v>
      </c>
      <c r="B17" s="17" t="s">
        <v>1</v>
      </c>
      <c r="C17" s="24">
        <f>C20+C23+C26</f>
        <v>97945</v>
      </c>
      <c r="D17" s="24">
        <f aca="true" t="shared" si="16" ref="D17:Q19">D20+D23+D26</f>
        <v>93551</v>
      </c>
      <c r="E17" s="24">
        <f t="shared" si="16"/>
        <v>37251</v>
      </c>
      <c r="F17" s="24">
        <f t="shared" si="16"/>
        <v>263</v>
      </c>
      <c r="G17" s="24">
        <f t="shared" si="16"/>
        <v>52965</v>
      </c>
      <c r="H17" s="24">
        <f t="shared" si="16"/>
        <v>694</v>
      </c>
      <c r="I17" s="24">
        <f t="shared" si="16"/>
        <v>11</v>
      </c>
      <c r="J17" s="24">
        <f t="shared" si="16"/>
        <v>16</v>
      </c>
      <c r="K17" s="24">
        <f t="shared" si="16"/>
        <v>5</v>
      </c>
      <c r="L17" s="24">
        <f t="shared" si="16"/>
        <v>11</v>
      </c>
      <c r="M17" s="24">
        <f t="shared" si="16"/>
        <v>138</v>
      </c>
      <c r="N17" s="24">
        <f t="shared" si="16"/>
        <v>530</v>
      </c>
      <c r="O17" s="24">
        <f t="shared" si="16"/>
        <v>1163</v>
      </c>
      <c r="P17" s="24">
        <f t="shared" si="16"/>
        <v>476</v>
      </c>
      <c r="Q17" s="25">
        <f t="shared" si="16"/>
        <v>28</v>
      </c>
      <c r="R17" s="39">
        <f t="shared" si="1"/>
        <v>95.5138087702282</v>
      </c>
      <c r="S17" s="40">
        <f t="shared" si="1"/>
        <v>39.81892229906682</v>
      </c>
      <c r="T17" s="40">
        <f t="shared" si="4"/>
        <v>0.28113007878055823</v>
      </c>
      <c r="U17" s="40">
        <f t="shared" si="5"/>
        <v>56.61617727228998</v>
      </c>
      <c r="V17" s="40">
        <f t="shared" si="6"/>
        <v>0.7418413485692296</v>
      </c>
      <c r="W17" s="40">
        <f t="shared" si="7"/>
        <v>0.011758292268388365</v>
      </c>
      <c r="X17" s="40">
        <f t="shared" si="8"/>
        <v>0.01710297057220126</v>
      </c>
      <c r="Y17" s="40">
        <f t="shared" si="9"/>
        <v>0.0053446783038128935</v>
      </c>
      <c r="Z17" s="40">
        <f t="shared" si="10"/>
        <v>0.011758292268388365</v>
      </c>
      <c r="AA17" s="40">
        <f t="shared" si="11"/>
        <v>0.14751312118523585</v>
      </c>
      <c r="AB17" s="40">
        <f t="shared" si="12"/>
        <v>0.5665359002041668</v>
      </c>
      <c r="AC17" s="40">
        <f t="shared" si="13"/>
        <v>1.243172173466879</v>
      </c>
      <c r="AD17" s="40">
        <f t="shared" si="14"/>
        <v>0.5088133745229875</v>
      </c>
      <c r="AE17" s="41">
        <f t="shared" si="15"/>
        <v>0.029930198501352204</v>
      </c>
    </row>
    <row r="18" spans="1:31" s="3" customFormat="1" ht="15.75" customHeight="1">
      <c r="A18" s="56"/>
      <c r="B18" s="17" t="s">
        <v>2</v>
      </c>
      <c r="C18" s="24">
        <f>C21+C24+C27</f>
        <v>49357</v>
      </c>
      <c r="D18" s="24">
        <f t="shared" si="16"/>
        <v>46705</v>
      </c>
      <c r="E18" s="24">
        <f t="shared" si="16"/>
        <v>19551</v>
      </c>
      <c r="F18" s="24">
        <f t="shared" si="16"/>
        <v>112</v>
      </c>
      <c r="G18" s="24">
        <f t="shared" si="16"/>
        <v>24901</v>
      </c>
      <c r="H18" s="24">
        <f t="shared" si="16"/>
        <v>327</v>
      </c>
      <c r="I18" s="24">
        <f t="shared" si="16"/>
        <v>9</v>
      </c>
      <c r="J18" s="24">
        <f t="shared" si="16"/>
        <v>13</v>
      </c>
      <c r="K18" s="24">
        <f t="shared" si="16"/>
        <v>3</v>
      </c>
      <c r="L18" s="24">
        <f t="shared" si="16"/>
        <v>7</v>
      </c>
      <c r="M18" s="24">
        <f t="shared" si="16"/>
        <v>113</v>
      </c>
      <c r="N18" s="24">
        <f t="shared" si="16"/>
        <v>483</v>
      </c>
      <c r="O18" s="24">
        <f t="shared" si="16"/>
        <v>968</v>
      </c>
      <c r="P18" s="24">
        <f t="shared" si="16"/>
        <v>202</v>
      </c>
      <c r="Q18" s="25">
        <f t="shared" si="16"/>
        <v>16</v>
      </c>
      <c r="R18" s="39">
        <f t="shared" si="1"/>
        <v>94.62690195919525</v>
      </c>
      <c r="S18" s="40">
        <f t="shared" si="1"/>
        <v>41.86061449523606</v>
      </c>
      <c r="T18" s="40">
        <f t="shared" si="4"/>
        <v>0.2398030189487207</v>
      </c>
      <c r="U18" s="40">
        <f t="shared" si="5"/>
        <v>53.315490846804416</v>
      </c>
      <c r="V18" s="40">
        <f t="shared" si="6"/>
        <v>0.7001391713949255</v>
      </c>
      <c r="W18" s="40">
        <f t="shared" si="7"/>
        <v>0.019269885451236486</v>
      </c>
      <c r="X18" s="40">
        <f t="shared" si="8"/>
        <v>0.02783427898511937</v>
      </c>
      <c r="Y18" s="40">
        <f t="shared" si="9"/>
        <v>0.006423295150412162</v>
      </c>
      <c r="Z18" s="40">
        <f t="shared" si="10"/>
        <v>0.014987688684295043</v>
      </c>
      <c r="AA18" s="40">
        <f t="shared" si="11"/>
        <v>0.24194411733219143</v>
      </c>
      <c r="AB18" s="40">
        <f t="shared" si="12"/>
        <v>1.034150519216358</v>
      </c>
      <c r="AC18" s="40">
        <f t="shared" si="13"/>
        <v>2.0725832351996574</v>
      </c>
      <c r="AD18" s="40">
        <f t="shared" si="14"/>
        <v>0.43250187346108554</v>
      </c>
      <c r="AE18" s="41">
        <f t="shared" si="15"/>
        <v>0.03425757413553153</v>
      </c>
    </row>
    <row r="19" spans="1:31" s="3" customFormat="1" ht="15.75" customHeight="1">
      <c r="A19" s="56"/>
      <c r="B19" s="17" t="s">
        <v>3</v>
      </c>
      <c r="C19" s="24">
        <f>C22+C25+C28</f>
        <v>48588</v>
      </c>
      <c r="D19" s="24">
        <f t="shared" si="16"/>
        <v>46846</v>
      </c>
      <c r="E19" s="24">
        <f t="shared" si="16"/>
        <v>17700</v>
      </c>
      <c r="F19" s="24">
        <f t="shared" si="16"/>
        <v>151</v>
      </c>
      <c r="G19" s="24">
        <f t="shared" si="16"/>
        <v>28064</v>
      </c>
      <c r="H19" s="24">
        <f t="shared" si="16"/>
        <v>367</v>
      </c>
      <c r="I19" s="24">
        <f t="shared" si="16"/>
        <v>2</v>
      </c>
      <c r="J19" s="24">
        <f t="shared" si="16"/>
        <v>3</v>
      </c>
      <c r="K19" s="24">
        <f t="shared" si="16"/>
        <v>2</v>
      </c>
      <c r="L19" s="24">
        <f t="shared" si="16"/>
        <v>4</v>
      </c>
      <c r="M19" s="24">
        <f t="shared" si="16"/>
        <v>25</v>
      </c>
      <c r="N19" s="24">
        <f t="shared" si="16"/>
        <v>47</v>
      </c>
      <c r="O19" s="24">
        <f t="shared" si="16"/>
        <v>195</v>
      </c>
      <c r="P19" s="24">
        <f t="shared" si="16"/>
        <v>274</v>
      </c>
      <c r="Q19" s="25">
        <f t="shared" si="16"/>
        <v>12</v>
      </c>
      <c r="R19" s="39">
        <f t="shared" si="1"/>
        <v>96.41475261381412</v>
      </c>
      <c r="S19" s="40">
        <f t="shared" si="1"/>
        <v>37.78337531486146</v>
      </c>
      <c r="T19" s="40">
        <f t="shared" si="4"/>
        <v>0.3223327498612475</v>
      </c>
      <c r="U19" s="40">
        <f t="shared" si="5"/>
        <v>59.90692908679504</v>
      </c>
      <c r="V19" s="40">
        <f t="shared" si="6"/>
        <v>0.7834180079409128</v>
      </c>
      <c r="W19" s="40">
        <f t="shared" si="7"/>
        <v>0.004269307945182086</v>
      </c>
      <c r="X19" s="40">
        <f t="shared" si="8"/>
        <v>0.006403961917773129</v>
      </c>
      <c r="Y19" s="40">
        <f t="shared" si="9"/>
        <v>0.004269307945182086</v>
      </c>
      <c r="Z19" s="40">
        <f t="shared" si="10"/>
        <v>0.008538615890364172</v>
      </c>
      <c r="AA19" s="40">
        <f t="shared" si="11"/>
        <v>0.05336634931477608</v>
      </c>
      <c r="AB19" s="40">
        <f t="shared" si="12"/>
        <v>0.10032873671177903</v>
      </c>
      <c r="AC19" s="40">
        <f t="shared" si="13"/>
        <v>0.41625752465525334</v>
      </c>
      <c r="AD19" s="40">
        <f t="shared" si="14"/>
        <v>0.5848951884899458</v>
      </c>
      <c r="AE19" s="41">
        <f t="shared" si="15"/>
        <v>0.025615847671092516</v>
      </c>
    </row>
    <row r="20" spans="1:31" s="3" customFormat="1" ht="15.75" customHeight="1">
      <c r="A20" s="26" t="s">
        <v>12</v>
      </c>
      <c r="B20" s="16" t="s">
        <v>1</v>
      </c>
      <c r="C20" s="10">
        <v>38845</v>
      </c>
      <c r="D20" s="10">
        <v>37269</v>
      </c>
      <c r="E20" s="10">
        <v>17718</v>
      </c>
      <c r="F20" s="10">
        <v>96</v>
      </c>
      <c r="G20" s="10">
        <v>18246</v>
      </c>
      <c r="H20" s="10">
        <v>75</v>
      </c>
      <c r="I20" s="10">
        <v>3</v>
      </c>
      <c r="J20" s="10">
        <v>2</v>
      </c>
      <c r="K20" s="10">
        <v>4</v>
      </c>
      <c r="L20" s="10">
        <v>6</v>
      </c>
      <c r="M20" s="10">
        <v>63</v>
      </c>
      <c r="N20" s="10">
        <v>308</v>
      </c>
      <c r="O20" s="10">
        <v>586</v>
      </c>
      <c r="P20" s="10">
        <v>155</v>
      </c>
      <c r="Q20" s="11">
        <v>7</v>
      </c>
      <c r="R20" s="36">
        <f t="shared" si="1"/>
        <v>95.94284978761746</v>
      </c>
      <c r="S20" s="37">
        <f t="shared" si="1"/>
        <v>47.540851646140226</v>
      </c>
      <c r="T20" s="37">
        <f t="shared" si="4"/>
        <v>0.2575867342831844</v>
      </c>
      <c r="U20" s="37">
        <f t="shared" si="5"/>
        <v>48.95757868469774</v>
      </c>
      <c r="V20" s="37">
        <f t="shared" si="6"/>
        <v>0.20123963615873783</v>
      </c>
      <c r="W20" s="37">
        <f t="shared" si="7"/>
        <v>0.008049585446349513</v>
      </c>
      <c r="X20" s="37">
        <f t="shared" si="8"/>
        <v>0.005366390297566343</v>
      </c>
      <c r="Y20" s="37">
        <f t="shared" si="9"/>
        <v>0.010732780595132685</v>
      </c>
      <c r="Z20" s="37">
        <f t="shared" si="10"/>
        <v>0.016099170892699025</v>
      </c>
      <c r="AA20" s="37">
        <f t="shared" si="11"/>
        <v>0.16904129437333978</v>
      </c>
      <c r="AB20" s="37">
        <f t="shared" si="12"/>
        <v>0.8264241058252167</v>
      </c>
      <c r="AC20" s="37">
        <f t="shared" si="13"/>
        <v>1.5723523571869382</v>
      </c>
      <c r="AD20" s="37">
        <f t="shared" si="14"/>
        <v>0.41589524806139155</v>
      </c>
      <c r="AE20" s="38">
        <f t="shared" si="15"/>
        <v>0.018782366041482198</v>
      </c>
    </row>
    <row r="21" spans="1:31" s="3" customFormat="1" ht="15.75" customHeight="1">
      <c r="A21" s="5"/>
      <c r="B21" s="16" t="s">
        <v>2</v>
      </c>
      <c r="C21" s="10">
        <v>20136</v>
      </c>
      <c r="D21" s="10">
        <v>19109</v>
      </c>
      <c r="E21" s="10">
        <v>9408</v>
      </c>
      <c r="F21" s="10">
        <v>52</v>
      </c>
      <c r="G21" s="10">
        <v>8689</v>
      </c>
      <c r="H21" s="10">
        <v>46</v>
      </c>
      <c r="I21" s="10">
        <v>2</v>
      </c>
      <c r="J21" s="10">
        <v>2</v>
      </c>
      <c r="K21" s="10">
        <v>2</v>
      </c>
      <c r="L21" s="10">
        <v>5</v>
      </c>
      <c r="M21" s="10">
        <v>54</v>
      </c>
      <c r="N21" s="10">
        <v>284</v>
      </c>
      <c r="O21" s="10">
        <v>491</v>
      </c>
      <c r="P21" s="10">
        <v>69</v>
      </c>
      <c r="Q21" s="11">
        <v>5</v>
      </c>
      <c r="R21" s="36">
        <f aca="true" t="shared" si="17" ref="R21:S64">IF(OR(C21=0,D21=0),"- ",(D21/C21)*100)</f>
        <v>94.89968216130313</v>
      </c>
      <c r="S21" s="37">
        <f t="shared" si="17"/>
        <v>49.233345543984505</v>
      </c>
      <c r="T21" s="37">
        <f t="shared" si="4"/>
        <v>0.27212308336386</v>
      </c>
      <c r="U21" s="37">
        <f t="shared" si="5"/>
        <v>45.47072060285729</v>
      </c>
      <c r="V21" s="37">
        <f t="shared" si="6"/>
        <v>0.24072426605264535</v>
      </c>
      <c r="W21" s="37">
        <f t="shared" si="7"/>
        <v>0.010466272437071537</v>
      </c>
      <c r="X21" s="37">
        <f t="shared" si="8"/>
        <v>0.010466272437071537</v>
      </c>
      <c r="Y21" s="37">
        <f t="shared" si="9"/>
        <v>0.010466272437071537</v>
      </c>
      <c r="Z21" s="37">
        <f t="shared" si="10"/>
        <v>0.026165681092678843</v>
      </c>
      <c r="AA21" s="37">
        <f t="shared" si="11"/>
        <v>0.2825893558009315</v>
      </c>
      <c r="AB21" s="37">
        <f t="shared" si="12"/>
        <v>1.4862106860641582</v>
      </c>
      <c r="AC21" s="37">
        <f t="shared" si="13"/>
        <v>2.5694698833010623</v>
      </c>
      <c r="AD21" s="37">
        <f t="shared" si="14"/>
        <v>0.361086399078968</v>
      </c>
      <c r="AE21" s="38">
        <f t="shared" si="15"/>
        <v>0.026165681092678843</v>
      </c>
    </row>
    <row r="22" spans="1:31" s="3" customFormat="1" ht="15.75" customHeight="1">
      <c r="A22" s="5"/>
      <c r="B22" s="16" t="s">
        <v>3</v>
      </c>
      <c r="C22" s="10">
        <v>18709</v>
      </c>
      <c r="D22" s="10">
        <v>18160</v>
      </c>
      <c r="E22" s="10">
        <v>8310</v>
      </c>
      <c r="F22" s="10">
        <v>44</v>
      </c>
      <c r="G22" s="10">
        <v>9557</v>
      </c>
      <c r="H22" s="10">
        <v>29</v>
      </c>
      <c r="I22" s="10">
        <v>1</v>
      </c>
      <c r="J22" s="10">
        <v>0</v>
      </c>
      <c r="K22" s="10">
        <v>2</v>
      </c>
      <c r="L22" s="10">
        <v>1</v>
      </c>
      <c r="M22" s="10">
        <v>9</v>
      </c>
      <c r="N22" s="10">
        <v>24</v>
      </c>
      <c r="O22" s="10">
        <v>95</v>
      </c>
      <c r="P22" s="10">
        <v>86</v>
      </c>
      <c r="Q22" s="11">
        <v>2</v>
      </c>
      <c r="R22" s="36">
        <f t="shared" si="17"/>
        <v>97.06558340905447</v>
      </c>
      <c r="S22" s="37">
        <f t="shared" si="17"/>
        <v>45.759911894273124</v>
      </c>
      <c r="T22" s="37">
        <f t="shared" si="4"/>
        <v>0.2422907488986784</v>
      </c>
      <c r="U22" s="37">
        <f t="shared" si="5"/>
        <v>52.62665198237886</v>
      </c>
      <c r="V22" s="37">
        <f t="shared" si="6"/>
        <v>0.15969162995594713</v>
      </c>
      <c r="W22" s="37">
        <f t="shared" si="7"/>
        <v>0.005506607929515419</v>
      </c>
      <c r="X22" s="37" t="str">
        <f t="shared" si="8"/>
        <v>- </v>
      </c>
      <c r="Y22" s="37">
        <f t="shared" si="9"/>
        <v>0.011013215859030838</v>
      </c>
      <c r="Z22" s="37">
        <f t="shared" si="10"/>
        <v>0.005506607929515419</v>
      </c>
      <c r="AA22" s="37">
        <f t="shared" si="11"/>
        <v>0.04955947136563877</v>
      </c>
      <c r="AB22" s="37">
        <f t="shared" si="12"/>
        <v>0.13215859030837004</v>
      </c>
      <c r="AC22" s="37">
        <f t="shared" si="13"/>
        <v>0.5231277533039648</v>
      </c>
      <c r="AD22" s="37">
        <f t="shared" si="14"/>
        <v>0.47356828193832595</v>
      </c>
      <c r="AE22" s="38">
        <f t="shared" si="15"/>
        <v>0.011013215859030838</v>
      </c>
    </row>
    <row r="23" spans="1:31" s="3" customFormat="1" ht="15.75" customHeight="1">
      <c r="A23" s="26" t="s">
        <v>0</v>
      </c>
      <c r="B23" s="16" t="s">
        <v>1</v>
      </c>
      <c r="C23" s="10">
        <v>32270</v>
      </c>
      <c r="D23" s="10">
        <v>30722</v>
      </c>
      <c r="E23" s="10">
        <v>13440</v>
      </c>
      <c r="F23" s="10">
        <v>79</v>
      </c>
      <c r="G23" s="10">
        <v>16474</v>
      </c>
      <c r="H23" s="10">
        <v>113</v>
      </c>
      <c r="I23" s="10">
        <v>6</v>
      </c>
      <c r="J23" s="10">
        <v>0</v>
      </c>
      <c r="K23" s="10">
        <v>1</v>
      </c>
      <c r="L23" s="10">
        <v>5</v>
      </c>
      <c r="M23" s="10">
        <v>46</v>
      </c>
      <c r="N23" s="10">
        <v>112</v>
      </c>
      <c r="O23" s="10">
        <v>324</v>
      </c>
      <c r="P23" s="10">
        <v>118</v>
      </c>
      <c r="Q23" s="11">
        <v>4</v>
      </c>
      <c r="R23" s="36">
        <f t="shared" si="17"/>
        <v>95.20297489928726</v>
      </c>
      <c r="S23" s="37">
        <f t="shared" si="17"/>
        <v>43.74715187813293</v>
      </c>
      <c r="T23" s="37">
        <f t="shared" si="4"/>
        <v>0.25714471714081116</v>
      </c>
      <c r="U23" s="37">
        <f t="shared" si="5"/>
        <v>53.62281101490788</v>
      </c>
      <c r="V23" s="37">
        <f t="shared" si="6"/>
        <v>0.36781459540394507</v>
      </c>
      <c r="W23" s="37">
        <f t="shared" si="7"/>
        <v>0.019529978517023632</v>
      </c>
      <c r="X23" s="37" t="str">
        <f t="shared" si="8"/>
        <v>- </v>
      </c>
      <c r="Y23" s="37">
        <f t="shared" si="9"/>
        <v>0.0032549964195039385</v>
      </c>
      <c r="Z23" s="37">
        <f t="shared" si="10"/>
        <v>0.016274982097519694</v>
      </c>
      <c r="AA23" s="37">
        <f t="shared" si="11"/>
        <v>0.14972983529718117</v>
      </c>
      <c r="AB23" s="37">
        <f t="shared" si="12"/>
        <v>0.3645595989844411</v>
      </c>
      <c r="AC23" s="37">
        <f t="shared" si="13"/>
        <v>1.054618839919276</v>
      </c>
      <c r="AD23" s="37">
        <f t="shared" si="14"/>
        <v>0.3840895775014648</v>
      </c>
      <c r="AE23" s="38">
        <f t="shared" si="15"/>
        <v>0.013019985678015754</v>
      </c>
    </row>
    <row r="24" spans="1:31" s="3" customFormat="1" ht="15.75" customHeight="1">
      <c r="A24" s="5"/>
      <c r="B24" s="16" t="s">
        <v>2</v>
      </c>
      <c r="C24" s="10">
        <v>15840</v>
      </c>
      <c r="D24" s="10">
        <v>14928</v>
      </c>
      <c r="E24" s="10">
        <v>6806</v>
      </c>
      <c r="F24" s="10">
        <v>28</v>
      </c>
      <c r="G24" s="10">
        <v>7611</v>
      </c>
      <c r="H24" s="10">
        <v>56</v>
      </c>
      <c r="I24" s="10">
        <v>5</v>
      </c>
      <c r="J24" s="10">
        <v>0</v>
      </c>
      <c r="K24" s="10">
        <v>1</v>
      </c>
      <c r="L24" s="10">
        <v>2</v>
      </c>
      <c r="M24" s="10">
        <v>33</v>
      </c>
      <c r="N24" s="10">
        <v>97</v>
      </c>
      <c r="O24" s="10">
        <v>248</v>
      </c>
      <c r="P24" s="10">
        <v>39</v>
      </c>
      <c r="Q24" s="11">
        <v>2</v>
      </c>
      <c r="R24" s="36">
        <f t="shared" si="17"/>
        <v>94.24242424242424</v>
      </c>
      <c r="S24" s="37">
        <f t="shared" si="17"/>
        <v>45.59217577706324</v>
      </c>
      <c r="T24" s="37">
        <f t="shared" si="4"/>
        <v>0.18756698821007503</v>
      </c>
      <c r="U24" s="37">
        <f t="shared" si="5"/>
        <v>50.984726688102896</v>
      </c>
      <c r="V24" s="37">
        <f t="shared" si="6"/>
        <v>0.37513397642015006</v>
      </c>
      <c r="W24" s="37">
        <f t="shared" si="7"/>
        <v>0.0334941050375134</v>
      </c>
      <c r="X24" s="37" t="str">
        <f t="shared" si="8"/>
        <v>- </v>
      </c>
      <c r="Y24" s="37">
        <f t="shared" si="9"/>
        <v>0.00669882100750268</v>
      </c>
      <c r="Z24" s="37">
        <f t="shared" si="10"/>
        <v>0.01339764201500536</v>
      </c>
      <c r="AA24" s="37">
        <f t="shared" si="11"/>
        <v>0.22106109324758844</v>
      </c>
      <c r="AB24" s="37">
        <f t="shared" si="12"/>
        <v>0.64978563772776</v>
      </c>
      <c r="AC24" s="37">
        <f t="shared" si="13"/>
        <v>1.6613076098606645</v>
      </c>
      <c r="AD24" s="37">
        <f t="shared" si="14"/>
        <v>0.2612540192926045</v>
      </c>
      <c r="AE24" s="38">
        <f t="shared" si="15"/>
        <v>0.01339764201500536</v>
      </c>
    </row>
    <row r="25" spans="1:31" ht="15.75" customHeight="1">
      <c r="A25" s="5"/>
      <c r="B25" s="16" t="s">
        <v>3</v>
      </c>
      <c r="C25" s="10">
        <v>16430</v>
      </c>
      <c r="D25" s="10">
        <v>15794</v>
      </c>
      <c r="E25" s="10">
        <v>6634</v>
      </c>
      <c r="F25" s="10">
        <v>51</v>
      </c>
      <c r="G25" s="10">
        <v>8863</v>
      </c>
      <c r="H25" s="10">
        <v>57</v>
      </c>
      <c r="I25" s="10">
        <v>1</v>
      </c>
      <c r="J25" s="10">
        <v>0</v>
      </c>
      <c r="K25" s="10">
        <v>0</v>
      </c>
      <c r="L25" s="10">
        <v>3</v>
      </c>
      <c r="M25" s="10">
        <v>13</v>
      </c>
      <c r="N25" s="10">
        <v>15</v>
      </c>
      <c r="O25" s="10">
        <v>76</v>
      </c>
      <c r="P25" s="10">
        <v>79</v>
      </c>
      <c r="Q25" s="11">
        <v>2</v>
      </c>
      <c r="R25" s="36">
        <f t="shared" si="17"/>
        <v>96.12903225806451</v>
      </c>
      <c r="S25" s="37">
        <f t="shared" si="17"/>
        <v>42.003292389515</v>
      </c>
      <c r="T25" s="37">
        <f t="shared" si="4"/>
        <v>0.322907433202482</v>
      </c>
      <c r="U25" s="37">
        <f t="shared" si="5"/>
        <v>56.116246675952894</v>
      </c>
      <c r="V25" s="37">
        <f t="shared" si="6"/>
        <v>0.36089654299100926</v>
      </c>
      <c r="W25" s="37">
        <f t="shared" si="7"/>
        <v>0.006331518298087882</v>
      </c>
      <c r="X25" s="37" t="str">
        <f t="shared" si="8"/>
        <v>- </v>
      </c>
      <c r="Y25" s="37" t="str">
        <f t="shared" si="9"/>
        <v>- </v>
      </c>
      <c r="Z25" s="37">
        <f t="shared" si="10"/>
        <v>0.018994554894263646</v>
      </c>
      <c r="AA25" s="37">
        <f t="shared" si="11"/>
        <v>0.08230973787514247</v>
      </c>
      <c r="AB25" s="37">
        <f t="shared" si="12"/>
        <v>0.09497277447131822</v>
      </c>
      <c r="AC25" s="37">
        <f t="shared" si="13"/>
        <v>0.481195390654679</v>
      </c>
      <c r="AD25" s="37">
        <f t="shared" si="14"/>
        <v>0.5001899455489426</v>
      </c>
      <c r="AE25" s="38">
        <f t="shared" si="15"/>
        <v>0.012663036596175764</v>
      </c>
    </row>
    <row r="26" spans="1:31" ht="15.75" customHeight="1">
      <c r="A26" s="26" t="s">
        <v>9</v>
      </c>
      <c r="B26" s="16" t="s">
        <v>1</v>
      </c>
      <c r="C26" s="10">
        <v>26830</v>
      </c>
      <c r="D26" s="10">
        <v>25560</v>
      </c>
      <c r="E26" s="10">
        <v>6093</v>
      </c>
      <c r="F26" s="10">
        <v>88</v>
      </c>
      <c r="G26" s="10">
        <v>18245</v>
      </c>
      <c r="H26" s="10">
        <v>506</v>
      </c>
      <c r="I26" s="10">
        <v>2</v>
      </c>
      <c r="J26" s="10">
        <v>14</v>
      </c>
      <c r="K26" s="10">
        <v>0</v>
      </c>
      <c r="L26" s="10">
        <v>0</v>
      </c>
      <c r="M26" s="10">
        <v>29</v>
      </c>
      <c r="N26" s="10">
        <v>110</v>
      </c>
      <c r="O26" s="10">
        <v>253</v>
      </c>
      <c r="P26" s="10">
        <v>203</v>
      </c>
      <c r="Q26" s="11">
        <v>17</v>
      </c>
      <c r="R26" s="36">
        <f t="shared" si="17"/>
        <v>95.26649273201639</v>
      </c>
      <c r="S26" s="37">
        <f t="shared" si="17"/>
        <v>23.838028169014084</v>
      </c>
      <c r="T26" s="37">
        <f t="shared" si="4"/>
        <v>0.3442879499217527</v>
      </c>
      <c r="U26" s="37">
        <f t="shared" si="5"/>
        <v>71.3810641627543</v>
      </c>
      <c r="V26" s="37">
        <f t="shared" si="6"/>
        <v>1.9796557120500782</v>
      </c>
      <c r="W26" s="37">
        <f t="shared" si="7"/>
        <v>0.00782472613458529</v>
      </c>
      <c r="X26" s="37">
        <f t="shared" si="8"/>
        <v>0.054773082942097026</v>
      </c>
      <c r="Y26" s="37" t="str">
        <f t="shared" si="9"/>
        <v>- </v>
      </c>
      <c r="Z26" s="37" t="str">
        <f t="shared" si="10"/>
        <v>- </v>
      </c>
      <c r="AA26" s="37">
        <f t="shared" si="11"/>
        <v>0.1134585289514867</v>
      </c>
      <c r="AB26" s="37">
        <f t="shared" si="12"/>
        <v>0.4303599374021909</v>
      </c>
      <c r="AC26" s="37">
        <f t="shared" si="13"/>
        <v>0.9898278560250391</v>
      </c>
      <c r="AD26" s="37">
        <f t="shared" si="14"/>
        <v>0.7942097026604068</v>
      </c>
      <c r="AE26" s="38">
        <f t="shared" si="15"/>
        <v>0.06651017214397496</v>
      </c>
    </row>
    <row r="27" spans="1:31" ht="15.75" customHeight="1">
      <c r="A27" s="5"/>
      <c r="B27" s="16" t="s">
        <v>2</v>
      </c>
      <c r="C27" s="10">
        <v>13381</v>
      </c>
      <c r="D27" s="10">
        <v>12668</v>
      </c>
      <c r="E27" s="10">
        <v>3337</v>
      </c>
      <c r="F27" s="10">
        <v>32</v>
      </c>
      <c r="G27" s="10">
        <v>8601</v>
      </c>
      <c r="H27" s="10">
        <v>225</v>
      </c>
      <c r="I27" s="10">
        <v>2</v>
      </c>
      <c r="J27" s="10">
        <v>11</v>
      </c>
      <c r="K27" s="10">
        <v>0</v>
      </c>
      <c r="L27" s="10">
        <v>0</v>
      </c>
      <c r="M27" s="10">
        <v>26</v>
      </c>
      <c r="N27" s="10">
        <v>102</v>
      </c>
      <c r="O27" s="10">
        <v>229</v>
      </c>
      <c r="P27" s="10">
        <v>94</v>
      </c>
      <c r="Q27" s="11">
        <v>9</v>
      </c>
      <c r="R27" s="36">
        <f t="shared" si="17"/>
        <v>94.67154921156865</v>
      </c>
      <c r="S27" s="37">
        <f t="shared" si="17"/>
        <v>26.341964003789077</v>
      </c>
      <c r="T27" s="37">
        <f t="shared" si="4"/>
        <v>0.25260498894853173</v>
      </c>
      <c r="U27" s="37">
        <f t="shared" si="5"/>
        <v>67.89548468582255</v>
      </c>
      <c r="V27" s="37">
        <f t="shared" si="6"/>
        <v>1.7761288285443637</v>
      </c>
      <c r="W27" s="37">
        <f t="shared" si="7"/>
        <v>0.015787811809283233</v>
      </c>
      <c r="X27" s="37">
        <f t="shared" si="8"/>
        <v>0.08683296495105779</v>
      </c>
      <c r="Y27" s="37" t="str">
        <f t="shared" si="9"/>
        <v>- </v>
      </c>
      <c r="Z27" s="37" t="str">
        <f t="shared" si="10"/>
        <v>- </v>
      </c>
      <c r="AA27" s="37">
        <f t="shared" si="11"/>
        <v>0.20524155352068205</v>
      </c>
      <c r="AB27" s="37">
        <f t="shared" si="12"/>
        <v>0.805178402273445</v>
      </c>
      <c r="AC27" s="37">
        <f t="shared" si="13"/>
        <v>1.8077044521629302</v>
      </c>
      <c r="AD27" s="37">
        <f t="shared" si="14"/>
        <v>0.742027155036312</v>
      </c>
      <c r="AE27" s="38">
        <f t="shared" si="15"/>
        <v>0.07104515314177455</v>
      </c>
    </row>
    <row r="28" spans="1:31" ht="15.75" customHeight="1">
      <c r="A28" s="5"/>
      <c r="B28" s="16" t="s">
        <v>3</v>
      </c>
      <c r="C28" s="10">
        <v>13449</v>
      </c>
      <c r="D28" s="10">
        <v>12892</v>
      </c>
      <c r="E28" s="10">
        <v>2756</v>
      </c>
      <c r="F28" s="10">
        <v>56</v>
      </c>
      <c r="G28" s="10">
        <v>9644</v>
      </c>
      <c r="H28" s="10">
        <v>281</v>
      </c>
      <c r="I28" s="10">
        <v>0</v>
      </c>
      <c r="J28" s="10">
        <v>3</v>
      </c>
      <c r="K28" s="10">
        <v>0</v>
      </c>
      <c r="L28" s="10">
        <v>0</v>
      </c>
      <c r="M28" s="10">
        <v>3</v>
      </c>
      <c r="N28" s="10">
        <v>8</v>
      </c>
      <c r="O28" s="10">
        <v>24</v>
      </c>
      <c r="P28" s="10">
        <v>109</v>
      </c>
      <c r="Q28" s="11">
        <v>8</v>
      </c>
      <c r="R28" s="36">
        <f t="shared" si="17"/>
        <v>95.85842813592087</v>
      </c>
      <c r="S28" s="37">
        <f t="shared" si="17"/>
        <v>21.377598510704313</v>
      </c>
      <c r="T28" s="37">
        <f t="shared" si="4"/>
        <v>0.43437790878063914</v>
      </c>
      <c r="U28" s="37">
        <f t="shared" si="5"/>
        <v>74.80608129072293</v>
      </c>
      <c r="V28" s="37">
        <f t="shared" si="6"/>
        <v>2.1796462922742785</v>
      </c>
      <c r="W28" s="37" t="str">
        <f t="shared" si="7"/>
        <v>- </v>
      </c>
      <c r="X28" s="37">
        <f t="shared" si="8"/>
        <v>0.023270245113248527</v>
      </c>
      <c r="Y28" s="37" t="str">
        <f t="shared" si="9"/>
        <v>- </v>
      </c>
      <c r="Z28" s="37" t="str">
        <f t="shared" si="10"/>
        <v>- </v>
      </c>
      <c r="AA28" s="37">
        <f t="shared" si="11"/>
        <v>0.023270245113248527</v>
      </c>
      <c r="AB28" s="37">
        <f t="shared" si="12"/>
        <v>0.06205398696866273</v>
      </c>
      <c r="AC28" s="37">
        <f t="shared" si="13"/>
        <v>0.18616196090598822</v>
      </c>
      <c r="AD28" s="37">
        <f t="shared" si="14"/>
        <v>0.8454855724480298</v>
      </c>
      <c r="AE28" s="38">
        <f t="shared" si="15"/>
        <v>0.06205398696866273</v>
      </c>
    </row>
    <row r="29" spans="1:31" ht="15.75" customHeight="1">
      <c r="A29" s="56" t="s">
        <v>5</v>
      </c>
      <c r="B29" s="17" t="s">
        <v>1</v>
      </c>
      <c r="C29" s="24">
        <f>C32+C35+C38</f>
        <v>109837</v>
      </c>
      <c r="D29" s="24">
        <f aca="true" t="shared" si="18" ref="D29:Q31">D32+D35+D38</f>
        <v>89966</v>
      </c>
      <c r="E29" s="24">
        <f t="shared" si="18"/>
        <v>15744</v>
      </c>
      <c r="F29" s="24">
        <f t="shared" si="18"/>
        <v>1975</v>
      </c>
      <c r="G29" s="24">
        <f t="shared" si="18"/>
        <v>60879</v>
      </c>
      <c r="H29" s="24">
        <f t="shared" si="18"/>
        <v>8337</v>
      </c>
      <c r="I29" s="24">
        <f t="shared" si="18"/>
        <v>440</v>
      </c>
      <c r="J29" s="24">
        <f t="shared" si="18"/>
        <v>252</v>
      </c>
      <c r="K29" s="24">
        <f t="shared" si="18"/>
        <v>579</v>
      </c>
      <c r="L29" s="24">
        <f t="shared" si="18"/>
        <v>827</v>
      </c>
      <c r="M29" s="24">
        <f t="shared" si="18"/>
        <v>4</v>
      </c>
      <c r="N29" s="24">
        <f t="shared" si="18"/>
        <v>20</v>
      </c>
      <c r="O29" s="24">
        <f t="shared" si="18"/>
        <v>746</v>
      </c>
      <c r="P29" s="24">
        <f t="shared" si="18"/>
        <v>79</v>
      </c>
      <c r="Q29" s="25">
        <f t="shared" si="18"/>
        <v>84</v>
      </c>
      <c r="R29" s="39">
        <f t="shared" si="17"/>
        <v>81.90864644882872</v>
      </c>
      <c r="S29" s="40">
        <f t="shared" si="17"/>
        <v>17.499944423448856</v>
      </c>
      <c r="T29" s="40">
        <f t="shared" si="4"/>
        <v>2.1952737700909233</v>
      </c>
      <c r="U29" s="40">
        <f t="shared" si="5"/>
        <v>67.66889713891915</v>
      </c>
      <c r="V29" s="40">
        <f t="shared" si="6"/>
        <v>9.266834137340773</v>
      </c>
      <c r="W29" s="40">
        <f t="shared" si="7"/>
        <v>0.4890736500455728</v>
      </c>
      <c r="X29" s="40">
        <f t="shared" si="8"/>
        <v>0.2801058177533735</v>
      </c>
      <c r="Y29" s="40">
        <f t="shared" si="9"/>
        <v>0.6435764622190605</v>
      </c>
      <c r="Z29" s="40">
        <f t="shared" si="10"/>
        <v>0.9192361558811106</v>
      </c>
      <c r="AA29" s="40">
        <f t="shared" si="11"/>
        <v>0.004446124091323389</v>
      </c>
      <c r="AB29" s="40">
        <f t="shared" si="12"/>
        <v>0.022230620456616945</v>
      </c>
      <c r="AC29" s="40">
        <f t="shared" si="13"/>
        <v>0.829202143031812</v>
      </c>
      <c r="AD29" s="40">
        <f t="shared" si="14"/>
        <v>0.08781095080363693</v>
      </c>
      <c r="AE29" s="41">
        <f t="shared" si="15"/>
        <v>0.09336860591779117</v>
      </c>
    </row>
    <row r="30" spans="1:31" ht="15.75" customHeight="1">
      <c r="A30" s="56"/>
      <c r="B30" s="17" t="s">
        <v>2</v>
      </c>
      <c r="C30" s="24">
        <f>C33+C36+C39</f>
        <v>59793</v>
      </c>
      <c r="D30" s="24">
        <f t="shared" si="18"/>
        <v>48110</v>
      </c>
      <c r="E30" s="24">
        <f t="shared" si="18"/>
        <v>8671</v>
      </c>
      <c r="F30" s="24">
        <f t="shared" si="18"/>
        <v>1042</v>
      </c>
      <c r="G30" s="24">
        <f t="shared" si="18"/>
        <v>32080</v>
      </c>
      <c r="H30" s="24">
        <f t="shared" si="18"/>
        <v>4547</v>
      </c>
      <c r="I30" s="24">
        <f t="shared" si="18"/>
        <v>179</v>
      </c>
      <c r="J30" s="24">
        <f t="shared" si="18"/>
        <v>133</v>
      </c>
      <c r="K30" s="24">
        <f t="shared" si="18"/>
        <v>265</v>
      </c>
      <c r="L30" s="24">
        <f t="shared" si="18"/>
        <v>409</v>
      </c>
      <c r="M30" s="24">
        <f t="shared" si="18"/>
        <v>4</v>
      </c>
      <c r="N30" s="24">
        <f t="shared" si="18"/>
        <v>19</v>
      </c>
      <c r="O30" s="24">
        <f t="shared" si="18"/>
        <v>696</v>
      </c>
      <c r="P30" s="24">
        <f t="shared" si="18"/>
        <v>23</v>
      </c>
      <c r="Q30" s="25">
        <f t="shared" si="18"/>
        <v>42</v>
      </c>
      <c r="R30" s="39">
        <f t="shared" si="17"/>
        <v>80.46092351947553</v>
      </c>
      <c r="S30" s="40">
        <f t="shared" si="17"/>
        <v>18.02327998337144</v>
      </c>
      <c r="T30" s="40">
        <f t="shared" si="4"/>
        <v>2.1658698815215134</v>
      </c>
      <c r="U30" s="40">
        <f t="shared" si="5"/>
        <v>66.68052379962586</v>
      </c>
      <c r="V30" s="40">
        <f t="shared" si="6"/>
        <v>9.451257534816046</v>
      </c>
      <c r="W30" s="40">
        <f t="shared" si="7"/>
        <v>0.37206401995427146</v>
      </c>
      <c r="X30" s="40">
        <f t="shared" si="8"/>
        <v>0.2764498025358553</v>
      </c>
      <c r="Y30" s="40">
        <f t="shared" si="9"/>
        <v>0.550821035127832</v>
      </c>
      <c r="Z30" s="40">
        <f t="shared" si="10"/>
        <v>0.8501351070463521</v>
      </c>
      <c r="AA30" s="40">
        <f t="shared" si="11"/>
        <v>0.008314279775514447</v>
      </c>
      <c r="AB30" s="40">
        <f t="shared" si="12"/>
        <v>0.03949282893369362</v>
      </c>
      <c r="AC30" s="40">
        <f t="shared" si="13"/>
        <v>1.4466846809395135</v>
      </c>
      <c r="AD30" s="40">
        <f t="shared" si="14"/>
        <v>0.04780710870920807</v>
      </c>
      <c r="AE30" s="41">
        <f t="shared" si="15"/>
        <v>0.08729993764290168</v>
      </c>
    </row>
    <row r="31" spans="1:31" ht="15.75" customHeight="1">
      <c r="A31" s="56"/>
      <c r="B31" s="17" t="s">
        <v>3</v>
      </c>
      <c r="C31" s="24">
        <f>C34+C37+C40</f>
        <v>50044</v>
      </c>
      <c r="D31" s="24">
        <f t="shared" si="18"/>
        <v>41856</v>
      </c>
      <c r="E31" s="24">
        <f t="shared" si="18"/>
        <v>7073</v>
      </c>
      <c r="F31" s="24">
        <f t="shared" si="18"/>
        <v>933</v>
      </c>
      <c r="G31" s="24">
        <f t="shared" si="18"/>
        <v>28799</v>
      </c>
      <c r="H31" s="24">
        <f t="shared" si="18"/>
        <v>3790</v>
      </c>
      <c r="I31" s="24">
        <f t="shared" si="18"/>
        <v>261</v>
      </c>
      <c r="J31" s="24">
        <f t="shared" si="18"/>
        <v>119</v>
      </c>
      <c r="K31" s="24">
        <f t="shared" si="18"/>
        <v>314</v>
      </c>
      <c r="L31" s="24">
        <f t="shared" si="18"/>
        <v>418</v>
      </c>
      <c r="M31" s="24">
        <f t="shared" si="18"/>
        <v>0</v>
      </c>
      <c r="N31" s="24">
        <f t="shared" si="18"/>
        <v>1</v>
      </c>
      <c r="O31" s="24">
        <f t="shared" si="18"/>
        <v>50</v>
      </c>
      <c r="P31" s="24">
        <f t="shared" si="18"/>
        <v>56</v>
      </c>
      <c r="Q31" s="25">
        <f t="shared" si="18"/>
        <v>42</v>
      </c>
      <c r="R31" s="39">
        <f t="shared" si="17"/>
        <v>83.63839820957557</v>
      </c>
      <c r="S31" s="40">
        <f t="shared" si="17"/>
        <v>16.89841360856269</v>
      </c>
      <c r="T31" s="40">
        <f t="shared" si="4"/>
        <v>2.229071100917431</v>
      </c>
      <c r="U31" s="40">
        <f t="shared" si="5"/>
        <v>68.8049503058104</v>
      </c>
      <c r="V31" s="40">
        <f t="shared" si="6"/>
        <v>9.054854740061161</v>
      </c>
      <c r="W31" s="40">
        <f t="shared" si="7"/>
        <v>0.6235665137614679</v>
      </c>
      <c r="X31" s="40">
        <f t="shared" si="8"/>
        <v>0.2843081039755352</v>
      </c>
      <c r="Y31" s="40">
        <f t="shared" si="9"/>
        <v>0.7501911314984709</v>
      </c>
      <c r="Z31" s="40">
        <f t="shared" si="10"/>
        <v>0.9986620795107034</v>
      </c>
      <c r="AA31" s="40" t="str">
        <f t="shared" si="11"/>
        <v>- </v>
      </c>
      <c r="AB31" s="40">
        <f t="shared" si="12"/>
        <v>0.00238914373088685</v>
      </c>
      <c r="AC31" s="40">
        <f t="shared" si="13"/>
        <v>0.1194571865443425</v>
      </c>
      <c r="AD31" s="40">
        <f t="shared" si="14"/>
        <v>0.1337920489296636</v>
      </c>
      <c r="AE31" s="41">
        <f t="shared" si="15"/>
        <v>0.10034403669724772</v>
      </c>
    </row>
    <row r="32" spans="1:31" ht="15.75" customHeight="1">
      <c r="A32" s="26" t="s">
        <v>11</v>
      </c>
      <c r="B32" s="16" t="s">
        <v>1</v>
      </c>
      <c r="C32" s="10">
        <v>33025</v>
      </c>
      <c r="D32" s="10">
        <v>29764</v>
      </c>
      <c r="E32" s="10">
        <v>9943</v>
      </c>
      <c r="F32" s="10">
        <v>973</v>
      </c>
      <c r="G32" s="10">
        <v>17122</v>
      </c>
      <c r="H32" s="10">
        <v>897</v>
      </c>
      <c r="I32" s="10">
        <v>191</v>
      </c>
      <c r="J32" s="10">
        <v>49</v>
      </c>
      <c r="K32" s="10">
        <v>79</v>
      </c>
      <c r="L32" s="10">
        <v>31</v>
      </c>
      <c r="M32" s="10">
        <v>1</v>
      </c>
      <c r="N32" s="10">
        <v>9</v>
      </c>
      <c r="O32" s="10">
        <v>446</v>
      </c>
      <c r="P32" s="10">
        <v>4</v>
      </c>
      <c r="Q32" s="11">
        <v>19</v>
      </c>
      <c r="R32" s="36">
        <f t="shared" si="17"/>
        <v>90.12566237698712</v>
      </c>
      <c r="S32" s="37">
        <f t="shared" si="17"/>
        <v>33.40612820857412</v>
      </c>
      <c r="T32" s="37">
        <f t="shared" si="4"/>
        <v>3.2690498588899346</v>
      </c>
      <c r="U32" s="37">
        <f t="shared" si="5"/>
        <v>57.52587017873941</v>
      </c>
      <c r="V32" s="37">
        <f t="shared" si="6"/>
        <v>3.013707834968418</v>
      </c>
      <c r="W32" s="37">
        <f t="shared" si="7"/>
        <v>0.6417148232764414</v>
      </c>
      <c r="X32" s="37">
        <f t="shared" si="8"/>
        <v>0.16462841015992474</v>
      </c>
      <c r="Y32" s="37">
        <f t="shared" si="9"/>
        <v>0.26542131433947047</v>
      </c>
      <c r="Z32" s="37">
        <f t="shared" si="10"/>
        <v>0.10415266765219729</v>
      </c>
      <c r="AA32" s="37">
        <f t="shared" si="11"/>
        <v>0.0033597634726515255</v>
      </c>
      <c r="AB32" s="37">
        <f t="shared" si="12"/>
        <v>0.030237871253863725</v>
      </c>
      <c r="AC32" s="37">
        <f t="shared" si="13"/>
        <v>1.4984545088025805</v>
      </c>
      <c r="AD32" s="37">
        <f t="shared" si="14"/>
        <v>0.013439053890606102</v>
      </c>
      <c r="AE32" s="38">
        <f t="shared" si="15"/>
        <v>0.06383550598037899</v>
      </c>
    </row>
    <row r="33" spans="1:31" ht="15.75" customHeight="1">
      <c r="A33" s="5"/>
      <c r="B33" s="16" t="s">
        <v>2</v>
      </c>
      <c r="C33" s="10">
        <v>18586</v>
      </c>
      <c r="D33" s="10">
        <v>16476</v>
      </c>
      <c r="E33" s="10">
        <v>5434</v>
      </c>
      <c r="F33" s="10">
        <v>519</v>
      </c>
      <c r="G33" s="10">
        <v>9239</v>
      </c>
      <c r="H33" s="10">
        <v>624</v>
      </c>
      <c r="I33" s="10">
        <v>106</v>
      </c>
      <c r="J33" s="10">
        <v>34</v>
      </c>
      <c r="K33" s="10">
        <v>58</v>
      </c>
      <c r="L33" s="10">
        <v>28</v>
      </c>
      <c r="M33" s="10">
        <v>1</v>
      </c>
      <c r="N33" s="10">
        <v>9</v>
      </c>
      <c r="O33" s="10">
        <v>416</v>
      </c>
      <c r="P33" s="10">
        <v>0</v>
      </c>
      <c r="Q33" s="11">
        <v>8</v>
      </c>
      <c r="R33" s="36">
        <f t="shared" si="17"/>
        <v>88.64736898740988</v>
      </c>
      <c r="S33" s="37">
        <f t="shared" si="17"/>
        <v>32.98130614226754</v>
      </c>
      <c r="T33" s="37">
        <f t="shared" si="4"/>
        <v>3.1500364166059724</v>
      </c>
      <c r="U33" s="37">
        <f t="shared" si="5"/>
        <v>56.075503763049284</v>
      </c>
      <c r="V33" s="37">
        <f t="shared" si="6"/>
        <v>3.7873270211216314</v>
      </c>
      <c r="W33" s="37">
        <f t="shared" si="7"/>
        <v>0.6433600388443798</v>
      </c>
      <c r="X33" s="37">
        <f t="shared" si="8"/>
        <v>0.20636076717649915</v>
      </c>
      <c r="Y33" s="37">
        <f t="shared" si="9"/>
        <v>0.35202719106579267</v>
      </c>
      <c r="Z33" s="37">
        <f t="shared" si="10"/>
        <v>0.16994416120417577</v>
      </c>
      <c r="AA33" s="37">
        <f t="shared" si="11"/>
        <v>0.006069434328720563</v>
      </c>
      <c r="AB33" s="37">
        <f t="shared" si="12"/>
        <v>0.05462490895848507</v>
      </c>
      <c r="AC33" s="37">
        <f t="shared" si="13"/>
        <v>2.5248846807477543</v>
      </c>
      <c r="AD33" s="37" t="str">
        <f t="shared" si="14"/>
        <v>- </v>
      </c>
      <c r="AE33" s="38">
        <f t="shared" si="15"/>
        <v>0.048555474629764506</v>
      </c>
    </row>
    <row r="34" spans="1:31" ht="15.75" customHeight="1">
      <c r="A34" s="5"/>
      <c r="B34" s="16" t="s">
        <v>3</v>
      </c>
      <c r="C34" s="10">
        <v>14439</v>
      </c>
      <c r="D34" s="10">
        <v>13288</v>
      </c>
      <c r="E34" s="10">
        <v>4509</v>
      </c>
      <c r="F34" s="10">
        <v>454</v>
      </c>
      <c r="G34" s="10">
        <v>7883</v>
      </c>
      <c r="H34" s="10">
        <v>273</v>
      </c>
      <c r="I34" s="10">
        <v>85</v>
      </c>
      <c r="J34" s="10">
        <v>15</v>
      </c>
      <c r="K34" s="10">
        <v>21</v>
      </c>
      <c r="L34" s="10">
        <v>3</v>
      </c>
      <c r="M34" s="10">
        <v>0</v>
      </c>
      <c r="N34" s="10">
        <v>0</v>
      </c>
      <c r="O34" s="10">
        <v>30</v>
      </c>
      <c r="P34" s="10">
        <v>4</v>
      </c>
      <c r="Q34" s="11">
        <v>11</v>
      </c>
      <c r="R34" s="36">
        <f t="shared" si="17"/>
        <v>92.02853383198283</v>
      </c>
      <c r="S34" s="37">
        <f t="shared" si="17"/>
        <v>33.93287176399759</v>
      </c>
      <c r="T34" s="37">
        <f t="shared" si="4"/>
        <v>3.4166164960866947</v>
      </c>
      <c r="U34" s="37">
        <f t="shared" si="5"/>
        <v>59.32420228777845</v>
      </c>
      <c r="V34" s="37">
        <f t="shared" si="6"/>
        <v>2.0544852498494883</v>
      </c>
      <c r="W34" s="37">
        <f t="shared" si="7"/>
        <v>0.6396748946417821</v>
      </c>
      <c r="X34" s="37">
        <f t="shared" si="8"/>
        <v>0.11288380493678508</v>
      </c>
      <c r="Y34" s="37">
        <f t="shared" si="9"/>
        <v>0.1580373269114991</v>
      </c>
      <c r="Z34" s="37">
        <f t="shared" si="10"/>
        <v>0.022576760987357013</v>
      </c>
      <c r="AA34" s="37" t="str">
        <f t="shared" si="11"/>
        <v>- </v>
      </c>
      <c r="AB34" s="37" t="str">
        <f t="shared" si="12"/>
        <v>- </v>
      </c>
      <c r="AC34" s="37">
        <f t="shared" si="13"/>
        <v>0.22576760987357017</v>
      </c>
      <c r="AD34" s="37">
        <f t="shared" si="14"/>
        <v>0.030102347983142687</v>
      </c>
      <c r="AE34" s="38">
        <f t="shared" si="15"/>
        <v>0.08278145695364239</v>
      </c>
    </row>
    <row r="35" spans="1:31" ht="15.75" customHeight="1">
      <c r="A35" s="26" t="s">
        <v>0</v>
      </c>
      <c r="B35" s="16" t="s">
        <v>1</v>
      </c>
      <c r="C35" s="10">
        <v>8327</v>
      </c>
      <c r="D35" s="10">
        <v>7892</v>
      </c>
      <c r="E35" s="10">
        <v>2884</v>
      </c>
      <c r="F35" s="10">
        <v>154</v>
      </c>
      <c r="G35" s="10">
        <v>4524</v>
      </c>
      <c r="H35" s="10">
        <v>263</v>
      </c>
      <c r="I35" s="10">
        <v>18</v>
      </c>
      <c r="J35" s="10">
        <v>12</v>
      </c>
      <c r="K35" s="10">
        <v>0</v>
      </c>
      <c r="L35" s="10">
        <v>2</v>
      </c>
      <c r="M35" s="10">
        <v>0</v>
      </c>
      <c r="N35" s="10">
        <v>1</v>
      </c>
      <c r="O35" s="10">
        <v>28</v>
      </c>
      <c r="P35" s="10">
        <v>5</v>
      </c>
      <c r="Q35" s="11">
        <v>1</v>
      </c>
      <c r="R35" s="36">
        <f t="shared" si="17"/>
        <v>94.77602978263481</v>
      </c>
      <c r="S35" s="37">
        <f t="shared" si="17"/>
        <v>36.5433350228079</v>
      </c>
      <c r="T35" s="37">
        <f t="shared" si="4"/>
        <v>1.9513431322858592</v>
      </c>
      <c r="U35" s="37">
        <f t="shared" si="5"/>
        <v>57.32387227572225</v>
      </c>
      <c r="V35" s="37">
        <f t="shared" si="6"/>
        <v>3.3324885960466295</v>
      </c>
      <c r="W35" s="37">
        <f t="shared" si="7"/>
        <v>0.2280790674100355</v>
      </c>
      <c r="X35" s="37">
        <f t="shared" si="8"/>
        <v>0.15205271160669032</v>
      </c>
      <c r="Y35" s="37" t="str">
        <f t="shared" si="9"/>
        <v>- </v>
      </c>
      <c r="Z35" s="37">
        <f t="shared" si="10"/>
        <v>0.025342118601115054</v>
      </c>
      <c r="AA35" s="37" t="str">
        <f t="shared" si="11"/>
        <v>- </v>
      </c>
      <c r="AB35" s="37">
        <f t="shared" si="12"/>
        <v>0.012671059300557527</v>
      </c>
      <c r="AC35" s="37">
        <f t="shared" si="13"/>
        <v>0.3547896604156108</v>
      </c>
      <c r="AD35" s="37">
        <f t="shared" si="14"/>
        <v>0.06335529650278764</v>
      </c>
      <c r="AE35" s="38">
        <f t="shared" si="15"/>
        <v>0.012671059300557527</v>
      </c>
    </row>
    <row r="36" spans="1:31" ht="15.75" customHeight="1">
      <c r="A36" s="5"/>
      <c r="B36" s="16" t="s">
        <v>2</v>
      </c>
      <c r="C36" s="10">
        <v>5060</v>
      </c>
      <c r="D36" s="10">
        <v>4786</v>
      </c>
      <c r="E36" s="10">
        <v>1885</v>
      </c>
      <c r="F36" s="10">
        <v>65</v>
      </c>
      <c r="G36" s="10">
        <v>2662</v>
      </c>
      <c r="H36" s="10">
        <v>121</v>
      </c>
      <c r="I36" s="10">
        <v>16</v>
      </c>
      <c r="J36" s="10">
        <v>6</v>
      </c>
      <c r="K36" s="10">
        <v>0</v>
      </c>
      <c r="L36" s="10">
        <v>2</v>
      </c>
      <c r="M36" s="10">
        <v>0</v>
      </c>
      <c r="N36" s="10">
        <v>1</v>
      </c>
      <c r="O36" s="10">
        <v>27</v>
      </c>
      <c r="P36" s="10">
        <v>1</v>
      </c>
      <c r="Q36" s="11">
        <v>0</v>
      </c>
      <c r="R36" s="36">
        <f t="shared" si="17"/>
        <v>94.58498023715414</v>
      </c>
      <c r="S36" s="37">
        <f t="shared" si="17"/>
        <v>39.385708315921434</v>
      </c>
      <c r="T36" s="37">
        <f t="shared" si="4"/>
        <v>1.3581278729628083</v>
      </c>
      <c r="U36" s="37">
        <f t="shared" si="5"/>
        <v>55.62055996656916</v>
      </c>
      <c r="V36" s="37">
        <f t="shared" si="6"/>
        <v>2.528207271207689</v>
      </c>
      <c r="W36" s="37">
        <f t="shared" si="7"/>
        <v>0.3343083994985374</v>
      </c>
      <c r="X36" s="37">
        <f t="shared" si="8"/>
        <v>0.12536564981195153</v>
      </c>
      <c r="Y36" s="37" t="str">
        <f t="shared" si="9"/>
        <v>- </v>
      </c>
      <c r="Z36" s="37">
        <f t="shared" si="10"/>
        <v>0.041788549937317176</v>
      </c>
      <c r="AA36" s="37" t="str">
        <f t="shared" si="11"/>
        <v>- </v>
      </c>
      <c r="AB36" s="37">
        <f t="shared" si="12"/>
        <v>0.020894274968658588</v>
      </c>
      <c r="AC36" s="37">
        <f t="shared" si="13"/>
        <v>0.5641454241537819</v>
      </c>
      <c r="AD36" s="37">
        <f t="shared" si="14"/>
        <v>0.020894274968658588</v>
      </c>
      <c r="AE36" s="38" t="str">
        <f t="shared" si="15"/>
        <v>- </v>
      </c>
    </row>
    <row r="37" spans="1:31" ht="15.75" customHeight="1">
      <c r="A37" s="5"/>
      <c r="B37" s="16" t="s">
        <v>3</v>
      </c>
      <c r="C37" s="10">
        <v>3267</v>
      </c>
      <c r="D37" s="10">
        <v>3106</v>
      </c>
      <c r="E37" s="10">
        <v>999</v>
      </c>
      <c r="F37" s="10">
        <v>89</v>
      </c>
      <c r="G37" s="10">
        <v>1862</v>
      </c>
      <c r="H37" s="10">
        <v>142</v>
      </c>
      <c r="I37" s="10">
        <v>2</v>
      </c>
      <c r="J37" s="10">
        <v>6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4</v>
      </c>
      <c r="Q37" s="11">
        <v>1</v>
      </c>
      <c r="R37" s="36">
        <f t="shared" si="17"/>
        <v>95.0719314355678</v>
      </c>
      <c r="S37" s="37">
        <f t="shared" si="17"/>
        <v>32.163554410817774</v>
      </c>
      <c r="T37" s="37">
        <f t="shared" si="4"/>
        <v>2.8654217643271087</v>
      </c>
      <c r="U37" s="37">
        <f t="shared" si="5"/>
        <v>59.948486799742426</v>
      </c>
      <c r="V37" s="37">
        <f t="shared" si="6"/>
        <v>4.571796522858983</v>
      </c>
      <c r="W37" s="37">
        <f t="shared" si="7"/>
        <v>0.0643915003219575</v>
      </c>
      <c r="X37" s="37">
        <f t="shared" si="8"/>
        <v>0.19317450096587252</v>
      </c>
      <c r="Y37" s="37" t="str">
        <f t="shared" si="9"/>
        <v>- </v>
      </c>
      <c r="Z37" s="37" t="str">
        <f t="shared" si="10"/>
        <v>- </v>
      </c>
      <c r="AA37" s="37" t="str">
        <f t="shared" si="11"/>
        <v>- </v>
      </c>
      <c r="AB37" s="37" t="str">
        <f t="shared" si="12"/>
        <v>- </v>
      </c>
      <c r="AC37" s="37">
        <f t="shared" si="13"/>
        <v>0.03219575016097875</v>
      </c>
      <c r="AD37" s="37">
        <f t="shared" si="14"/>
        <v>0.128783000643915</v>
      </c>
      <c r="AE37" s="38">
        <f t="shared" si="15"/>
        <v>0.03219575016097875</v>
      </c>
    </row>
    <row r="38" spans="1:31" ht="15.75" customHeight="1">
      <c r="A38" s="26" t="s">
        <v>9</v>
      </c>
      <c r="B38" s="16" t="s">
        <v>1</v>
      </c>
      <c r="C38" s="10">
        <v>68485</v>
      </c>
      <c r="D38" s="10">
        <v>52310</v>
      </c>
      <c r="E38" s="10">
        <v>2917</v>
      </c>
      <c r="F38" s="10">
        <v>848</v>
      </c>
      <c r="G38" s="10">
        <v>39233</v>
      </c>
      <c r="H38" s="10">
        <v>7177</v>
      </c>
      <c r="I38" s="10">
        <v>231</v>
      </c>
      <c r="J38" s="10">
        <v>191</v>
      </c>
      <c r="K38" s="10">
        <v>500</v>
      </c>
      <c r="L38" s="10">
        <v>794</v>
      </c>
      <c r="M38" s="10">
        <v>3</v>
      </c>
      <c r="N38" s="10">
        <v>10</v>
      </c>
      <c r="O38" s="10">
        <v>272</v>
      </c>
      <c r="P38" s="10">
        <v>70</v>
      </c>
      <c r="Q38" s="11">
        <v>64</v>
      </c>
      <c r="R38" s="36">
        <f t="shared" si="17"/>
        <v>76.3816894210411</v>
      </c>
      <c r="S38" s="37">
        <f t="shared" si="17"/>
        <v>5.576371630663353</v>
      </c>
      <c r="T38" s="37">
        <f t="shared" si="4"/>
        <v>1.6211049512521507</v>
      </c>
      <c r="U38" s="37">
        <f t="shared" si="5"/>
        <v>75.00095584018352</v>
      </c>
      <c r="V38" s="37">
        <f t="shared" si="6"/>
        <v>13.72012999426496</v>
      </c>
      <c r="W38" s="37">
        <f t="shared" si="7"/>
        <v>0.4415981647868476</v>
      </c>
      <c r="X38" s="37">
        <f t="shared" si="8"/>
        <v>0.3651309501051424</v>
      </c>
      <c r="Y38" s="37">
        <f t="shared" si="9"/>
        <v>0.9558401835213153</v>
      </c>
      <c r="Z38" s="37">
        <f t="shared" si="10"/>
        <v>1.5178742114318486</v>
      </c>
      <c r="AA38" s="37">
        <f t="shared" si="11"/>
        <v>0.005735041101127891</v>
      </c>
      <c r="AB38" s="37">
        <f t="shared" si="12"/>
        <v>0.019116803670426306</v>
      </c>
      <c r="AC38" s="37">
        <f t="shared" si="13"/>
        <v>0.5199770598355955</v>
      </c>
      <c r="AD38" s="37">
        <f t="shared" si="14"/>
        <v>0.13381762569298414</v>
      </c>
      <c r="AE38" s="38">
        <f t="shared" si="15"/>
        <v>0.12234754349072835</v>
      </c>
    </row>
    <row r="39" spans="1:31" ht="15.75" customHeight="1">
      <c r="A39" s="5"/>
      <c r="B39" s="16" t="s">
        <v>2</v>
      </c>
      <c r="C39" s="10">
        <v>36147</v>
      </c>
      <c r="D39" s="10">
        <v>26848</v>
      </c>
      <c r="E39" s="10">
        <v>1352</v>
      </c>
      <c r="F39" s="10">
        <v>458</v>
      </c>
      <c r="G39" s="10">
        <v>20179</v>
      </c>
      <c r="H39" s="10">
        <v>3802</v>
      </c>
      <c r="I39" s="10">
        <v>57</v>
      </c>
      <c r="J39" s="10">
        <v>93</v>
      </c>
      <c r="K39" s="10">
        <v>207</v>
      </c>
      <c r="L39" s="10">
        <v>379</v>
      </c>
      <c r="M39" s="10">
        <v>3</v>
      </c>
      <c r="N39" s="10">
        <v>9</v>
      </c>
      <c r="O39" s="10">
        <v>253</v>
      </c>
      <c r="P39" s="10">
        <v>22</v>
      </c>
      <c r="Q39" s="11">
        <v>34</v>
      </c>
      <c r="R39" s="36">
        <f t="shared" si="17"/>
        <v>74.27449027581818</v>
      </c>
      <c r="S39" s="37">
        <f t="shared" si="17"/>
        <v>5.035756853396902</v>
      </c>
      <c r="T39" s="37">
        <f t="shared" si="4"/>
        <v>1.7058998808104888</v>
      </c>
      <c r="U39" s="37">
        <f t="shared" si="5"/>
        <v>75.16016090584029</v>
      </c>
      <c r="V39" s="37">
        <f t="shared" si="6"/>
        <v>14.161203814064363</v>
      </c>
      <c r="W39" s="37">
        <f t="shared" si="7"/>
        <v>0.21230631704410013</v>
      </c>
      <c r="X39" s="37">
        <f t="shared" si="8"/>
        <v>0.3463945172824791</v>
      </c>
      <c r="Y39" s="37">
        <f t="shared" si="9"/>
        <v>0.7710071513706794</v>
      </c>
      <c r="Z39" s="37">
        <f t="shared" si="10"/>
        <v>1.4116507747318234</v>
      </c>
      <c r="AA39" s="37">
        <f t="shared" si="11"/>
        <v>0.011174016686531585</v>
      </c>
      <c r="AB39" s="37">
        <f t="shared" si="12"/>
        <v>0.03352205005959476</v>
      </c>
      <c r="AC39" s="37">
        <f t="shared" si="13"/>
        <v>0.942342073897497</v>
      </c>
      <c r="AD39" s="37">
        <f t="shared" si="14"/>
        <v>0.08194278903456496</v>
      </c>
      <c r="AE39" s="38">
        <f t="shared" si="15"/>
        <v>0.1266388557806913</v>
      </c>
    </row>
    <row r="40" spans="1:31" ht="15.75" customHeight="1">
      <c r="A40" s="5"/>
      <c r="B40" s="16" t="s">
        <v>3</v>
      </c>
      <c r="C40" s="10">
        <v>32338</v>
      </c>
      <c r="D40" s="10">
        <v>25462</v>
      </c>
      <c r="E40" s="10">
        <v>1565</v>
      </c>
      <c r="F40" s="10">
        <v>390</v>
      </c>
      <c r="G40" s="10">
        <v>19054</v>
      </c>
      <c r="H40" s="10">
        <v>3375</v>
      </c>
      <c r="I40" s="10">
        <v>174</v>
      </c>
      <c r="J40" s="10">
        <v>98</v>
      </c>
      <c r="K40" s="10">
        <v>293</v>
      </c>
      <c r="L40" s="10">
        <v>415</v>
      </c>
      <c r="M40" s="10">
        <v>0</v>
      </c>
      <c r="N40" s="10">
        <v>1</v>
      </c>
      <c r="O40" s="10">
        <v>19</v>
      </c>
      <c r="P40" s="10">
        <v>48</v>
      </c>
      <c r="Q40" s="11">
        <v>30</v>
      </c>
      <c r="R40" s="36">
        <f t="shared" si="17"/>
        <v>78.73708949223823</v>
      </c>
      <c r="S40" s="37">
        <f t="shared" si="17"/>
        <v>6.146414264393999</v>
      </c>
      <c r="T40" s="37">
        <f t="shared" si="4"/>
        <v>1.531694289529495</v>
      </c>
      <c r="U40" s="37">
        <f t="shared" si="5"/>
        <v>74.83308459665383</v>
      </c>
      <c r="V40" s="37">
        <f t="shared" si="6"/>
        <v>13.255046736312936</v>
      </c>
      <c r="W40" s="37">
        <f t="shared" si="7"/>
        <v>0.683371298405467</v>
      </c>
      <c r="X40" s="37">
        <f t="shared" si="8"/>
        <v>0.38488728300997566</v>
      </c>
      <c r="Y40" s="37">
        <f t="shared" si="9"/>
        <v>1.1507344277747231</v>
      </c>
      <c r="Z40" s="37">
        <f t="shared" si="10"/>
        <v>1.6298798209095906</v>
      </c>
      <c r="AA40" s="37" t="str">
        <f t="shared" si="11"/>
        <v>- </v>
      </c>
      <c r="AB40" s="37">
        <f t="shared" si="12"/>
        <v>0.003927421255203833</v>
      </c>
      <c r="AC40" s="37">
        <f t="shared" si="13"/>
        <v>0.07462100384887284</v>
      </c>
      <c r="AD40" s="37">
        <f t="shared" si="14"/>
        <v>0.188516220249784</v>
      </c>
      <c r="AE40" s="38">
        <f t="shared" si="15"/>
        <v>0.117822637656115</v>
      </c>
    </row>
    <row r="41" spans="1:31" ht="15.75" customHeight="1">
      <c r="A41" s="56" t="s">
        <v>6</v>
      </c>
      <c r="B41" s="17" t="s">
        <v>1</v>
      </c>
      <c r="C41" s="24">
        <f>C44+C47+C50</f>
        <v>31022</v>
      </c>
      <c r="D41" s="24">
        <f aca="true" t="shared" si="19" ref="D41:Q43">D44+D47+D50</f>
        <v>28543</v>
      </c>
      <c r="E41" s="24">
        <f t="shared" si="19"/>
        <v>4614</v>
      </c>
      <c r="F41" s="24">
        <f t="shared" si="19"/>
        <v>519</v>
      </c>
      <c r="G41" s="24">
        <f t="shared" si="19"/>
        <v>21638</v>
      </c>
      <c r="H41" s="24">
        <f t="shared" si="19"/>
        <v>1116</v>
      </c>
      <c r="I41" s="24">
        <f t="shared" si="19"/>
        <v>44</v>
      </c>
      <c r="J41" s="24">
        <f t="shared" si="19"/>
        <v>6</v>
      </c>
      <c r="K41" s="24">
        <f t="shared" si="19"/>
        <v>83</v>
      </c>
      <c r="L41" s="24">
        <f t="shared" si="19"/>
        <v>52</v>
      </c>
      <c r="M41" s="24">
        <f t="shared" si="19"/>
        <v>2</v>
      </c>
      <c r="N41" s="24">
        <f t="shared" si="19"/>
        <v>74</v>
      </c>
      <c r="O41" s="24">
        <f t="shared" si="19"/>
        <v>283</v>
      </c>
      <c r="P41" s="24">
        <f t="shared" si="19"/>
        <v>66</v>
      </c>
      <c r="Q41" s="25">
        <f t="shared" si="19"/>
        <v>46</v>
      </c>
      <c r="R41" s="39">
        <f t="shared" si="17"/>
        <v>92.008896911869</v>
      </c>
      <c r="S41" s="40">
        <f t="shared" si="17"/>
        <v>16.165084258837542</v>
      </c>
      <c r="T41" s="40">
        <f t="shared" si="4"/>
        <v>1.8183092176715832</v>
      </c>
      <c r="U41" s="40">
        <f t="shared" si="5"/>
        <v>75.80842938724031</v>
      </c>
      <c r="V41" s="40">
        <f t="shared" si="6"/>
        <v>3.9098903408891847</v>
      </c>
      <c r="W41" s="40">
        <f t="shared" si="7"/>
        <v>0.1541533826157026</v>
      </c>
      <c r="X41" s="40">
        <f t="shared" si="8"/>
        <v>0.021020915811232176</v>
      </c>
      <c r="Y41" s="40">
        <f t="shared" si="9"/>
        <v>0.29078933538871177</v>
      </c>
      <c r="Z41" s="40">
        <f t="shared" si="10"/>
        <v>0.1821812703640122</v>
      </c>
      <c r="AA41" s="40">
        <f t="shared" si="11"/>
        <v>0.007006971937077392</v>
      </c>
      <c r="AB41" s="40">
        <f t="shared" si="12"/>
        <v>0.2592579616718635</v>
      </c>
      <c r="AC41" s="40">
        <f t="shared" si="13"/>
        <v>0.991486529096451</v>
      </c>
      <c r="AD41" s="40">
        <f t="shared" si="14"/>
        <v>0.23123007392355394</v>
      </c>
      <c r="AE41" s="41">
        <f t="shared" si="15"/>
        <v>0.16116035455278002</v>
      </c>
    </row>
    <row r="42" spans="1:31" ht="15.75" customHeight="1">
      <c r="A42" s="56"/>
      <c r="B42" s="17" t="s">
        <v>2</v>
      </c>
      <c r="C42" s="24">
        <f>C45+C48+C51</f>
        <v>14201</v>
      </c>
      <c r="D42" s="24">
        <f t="shared" si="19"/>
        <v>12777</v>
      </c>
      <c r="E42" s="24">
        <f t="shared" si="19"/>
        <v>2248</v>
      </c>
      <c r="F42" s="24">
        <f t="shared" si="19"/>
        <v>308</v>
      </c>
      <c r="G42" s="24">
        <f t="shared" si="19"/>
        <v>9196</v>
      </c>
      <c r="H42" s="24">
        <f t="shared" si="19"/>
        <v>548</v>
      </c>
      <c r="I42" s="24">
        <f t="shared" si="19"/>
        <v>18</v>
      </c>
      <c r="J42" s="24">
        <f t="shared" si="19"/>
        <v>4</v>
      </c>
      <c r="K42" s="24">
        <f t="shared" si="19"/>
        <v>53</v>
      </c>
      <c r="L42" s="24">
        <f t="shared" si="19"/>
        <v>30</v>
      </c>
      <c r="M42" s="24">
        <f t="shared" si="19"/>
        <v>2</v>
      </c>
      <c r="N42" s="24">
        <f t="shared" si="19"/>
        <v>71</v>
      </c>
      <c r="O42" s="24">
        <f t="shared" si="19"/>
        <v>254</v>
      </c>
      <c r="P42" s="24">
        <f t="shared" si="19"/>
        <v>23</v>
      </c>
      <c r="Q42" s="25">
        <f t="shared" si="19"/>
        <v>22</v>
      </c>
      <c r="R42" s="39">
        <f t="shared" si="17"/>
        <v>89.97253714527146</v>
      </c>
      <c r="S42" s="40">
        <f t="shared" si="17"/>
        <v>17.594114424356267</v>
      </c>
      <c r="T42" s="40">
        <f t="shared" si="4"/>
        <v>2.4105815136573527</v>
      </c>
      <c r="U42" s="40">
        <f t="shared" si="5"/>
        <v>71.97307662205526</v>
      </c>
      <c r="V42" s="40">
        <f t="shared" si="6"/>
        <v>4.288956719104641</v>
      </c>
      <c r="W42" s="40">
        <f t="shared" si="7"/>
        <v>0.1408781404085466</v>
      </c>
      <c r="X42" s="40">
        <f t="shared" si="8"/>
        <v>0.03130625342412147</v>
      </c>
      <c r="Y42" s="40">
        <f t="shared" si="9"/>
        <v>0.4148078578696095</v>
      </c>
      <c r="Z42" s="40">
        <f t="shared" si="10"/>
        <v>0.23479690068091102</v>
      </c>
      <c r="AA42" s="40">
        <f t="shared" si="11"/>
        <v>0.015653126712060737</v>
      </c>
      <c r="AB42" s="40">
        <f t="shared" si="12"/>
        <v>0.5556859982781561</v>
      </c>
      <c r="AC42" s="40">
        <f t="shared" si="13"/>
        <v>1.9879470924317133</v>
      </c>
      <c r="AD42" s="40">
        <f t="shared" si="14"/>
        <v>0.18001095718869844</v>
      </c>
      <c r="AE42" s="41">
        <f t="shared" si="15"/>
        <v>0.17218439383266806</v>
      </c>
    </row>
    <row r="43" spans="1:31" ht="15.75" customHeight="1">
      <c r="A43" s="56"/>
      <c r="B43" s="17" t="s">
        <v>3</v>
      </c>
      <c r="C43" s="24">
        <f>C46+C49+C52</f>
        <v>16821</v>
      </c>
      <c r="D43" s="24">
        <f t="shared" si="19"/>
        <v>15766</v>
      </c>
      <c r="E43" s="24">
        <f t="shared" si="19"/>
        <v>2366</v>
      </c>
      <c r="F43" s="24">
        <f t="shared" si="19"/>
        <v>211</v>
      </c>
      <c r="G43" s="24">
        <f t="shared" si="19"/>
        <v>12442</v>
      </c>
      <c r="H43" s="24">
        <f t="shared" si="19"/>
        <v>568</v>
      </c>
      <c r="I43" s="24">
        <f t="shared" si="19"/>
        <v>26</v>
      </c>
      <c r="J43" s="24">
        <f t="shared" si="19"/>
        <v>2</v>
      </c>
      <c r="K43" s="24">
        <f t="shared" si="19"/>
        <v>30</v>
      </c>
      <c r="L43" s="24">
        <f t="shared" si="19"/>
        <v>22</v>
      </c>
      <c r="M43" s="24">
        <f t="shared" si="19"/>
        <v>0</v>
      </c>
      <c r="N43" s="24">
        <f t="shared" si="19"/>
        <v>3</v>
      </c>
      <c r="O43" s="24">
        <f t="shared" si="19"/>
        <v>29</v>
      </c>
      <c r="P43" s="24">
        <f t="shared" si="19"/>
        <v>43</v>
      </c>
      <c r="Q43" s="25">
        <f t="shared" si="19"/>
        <v>24</v>
      </c>
      <c r="R43" s="39">
        <f t="shared" si="17"/>
        <v>93.72807799774093</v>
      </c>
      <c r="S43" s="40">
        <f t="shared" si="17"/>
        <v>15.006977039198274</v>
      </c>
      <c r="T43" s="40">
        <f t="shared" si="4"/>
        <v>1.338322973487251</v>
      </c>
      <c r="U43" s="40">
        <f t="shared" si="5"/>
        <v>78.91665609539515</v>
      </c>
      <c r="V43" s="40">
        <f t="shared" si="6"/>
        <v>3.6026893314727895</v>
      </c>
      <c r="W43" s="40">
        <f t="shared" si="7"/>
        <v>0.16491183559558545</v>
      </c>
      <c r="X43" s="40">
        <f t="shared" si="8"/>
        <v>0.012685525815045033</v>
      </c>
      <c r="Y43" s="40">
        <f t="shared" si="9"/>
        <v>0.1902828872256755</v>
      </c>
      <c r="Z43" s="40">
        <f t="shared" si="10"/>
        <v>0.13954078396549535</v>
      </c>
      <c r="AA43" s="40" t="str">
        <f t="shared" si="11"/>
        <v>- </v>
      </c>
      <c r="AB43" s="40">
        <f t="shared" si="12"/>
        <v>0.019028288722567552</v>
      </c>
      <c r="AC43" s="40">
        <f t="shared" si="13"/>
        <v>0.183940124318153</v>
      </c>
      <c r="AD43" s="40">
        <f t="shared" si="14"/>
        <v>0.2727388050234682</v>
      </c>
      <c r="AE43" s="41">
        <f t="shared" si="15"/>
        <v>0.15222630978054041</v>
      </c>
    </row>
    <row r="44" spans="1:31" ht="15.75" customHeight="1">
      <c r="A44" s="26" t="s">
        <v>11</v>
      </c>
      <c r="B44" s="16" t="s">
        <v>1</v>
      </c>
      <c r="C44" s="10">
        <v>12302</v>
      </c>
      <c r="D44" s="10">
        <v>11431</v>
      </c>
      <c r="E44" s="10">
        <v>2693</v>
      </c>
      <c r="F44" s="10">
        <v>156</v>
      </c>
      <c r="G44" s="10">
        <v>8052</v>
      </c>
      <c r="H44" s="10">
        <v>165</v>
      </c>
      <c r="I44" s="10">
        <v>32</v>
      </c>
      <c r="J44" s="10">
        <v>0</v>
      </c>
      <c r="K44" s="10">
        <v>25</v>
      </c>
      <c r="L44" s="10">
        <v>1</v>
      </c>
      <c r="M44" s="10">
        <v>2</v>
      </c>
      <c r="N44" s="10">
        <v>62</v>
      </c>
      <c r="O44" s="10">
        <v>165</v>
      </c>
      <c r="P44" s="10">
        <v>37</v>
      </c>
      <c r="Q44" s="11">
        <v>41</v>
      </c>
      <c r="R44" s="36">
        <f t="shared" si="17"/>
        <v>92.91985043082425</v>
      </c>
      <c r="S44" s="37">
        <f t="shared" si="17"/>
        <v>23.558743766949522</v>
      </c>
      <c r="T44" s="37">
        <f t="shared" si="4"/>
        <v>1.3647099991251859</v>
      </c>
      <c r="U44" s="37">
        <f t="shared" si="5"/>
        <v>70.44003149330767</v>
      </c>
      <c r="V44" s="37">
        <f t="shared" si="6"/>
        <v>1.4434432683054852</v>
      </c>
      <c r="W44" s="37">
        <f t="shared" si="7"/>
        <v>0.2799405126410638</v>
      </c>
      <c r="X44" s="37" t="str">
        <f t="shared" si="8"/>
        <v>- </v>
      </c>
      <c r="Y44" s="37">
        <f t="shared" si="9"/>
        <v>0.21870352550083108</v>
      </c>
      <c r="Z44" s="37">
        <f t="shared" si="10"/>
        <v>0.008748141020033243</v>
      </c>
      <c r="AA44" s="37">
        <f t="shared" si="11"/>
        <v>0.017496282040066487</v>
      </c>
      <c r="AB44" s="37">
        <f t="shared" si="12"/>
        <v>0.5423847432420611</v>
      </c>
      <c r="AC44" s="37">
        <f t="shared" si="13"/>
        <v>1.4434432683054852</v>
      </c>
      <c r="AD44" s="37">
        <f t="shared" si="14"/>
        <v>0.32368121774123</v>
      </c>
      <c r="AE44" s="38">
        <f t="shared" si="15"/>
        <v>0.35867378182136295</v>
      </c>
    </row>
    <row r="45" spans="1:31" ht="15.75" customHeight="1">
      <c r="A45" s="5"/>
      <c r="B45" s="16" t="s">
        <v>2</v>
      </c>
      <c r="C45" s="10">
        <v>5520</v>
      </c>
      <c r="D45" s="10">
        <v>5019</v>
      </c>
      <c r="E45" s="10">
        <v>1257</v>
      </c>
      <c r="F45" s="10">
        <v>78</v>
      </c>
      <c r="G45" s="10">
        <v>3325</v>
      </c>
      <c r="H45" s="10">
        <v>77</v>
      </c>
      <c r="I45" s="10">
        <v>15</v>
      </c>
      <c r="J45" s="10">
        <v>0</v>
      </c>
      <c r="K45" s="10">
        <v>20</v>
      </c>
      <c r="L45" s="10">
        <v>1</v>
      </c>
      <c r="M45" s="10">
        <v>2</v>
      </c>
      <c r="N45" s="10">
        <v>60</v>
      </c>
      <c r="O45" s="10">
        <v>148</v>
      </c>
      <c r="P45" s="10">
        <v>17</v>
      </c>
      <c r="Q45" s="11">
        <v>19</v>
      </c>
      <c r="R45" s="36">
        <f t="shared" si="17"/>
        <v>90.92391304347827</v>
      </c>
      <c r="S45" s="37">
        <f t="shared" si="17"/>
        <v>25.044829647340105</v>
      </c>
      <c r="T45" s="37">
        <f t="shared" si="4"/>
        <v>1.5540944411237299</v>
      </c>
      <c r="U45" s="37">
        <f t="shared" si="5"/>
        <v>66.24825662482566</v>
      </c>
      <c r="V45" s="37">
        <f t="shared" si="6"/>
        <v>1.5341701534170153</v>
      </c>
      <c r="W45" s="37">
        <f t="shared" si="7"/>
        <v>0.2988643156007173</v>
      </c>
      <c r="X45" s="37" t="str">
        <f t="shared" si="8"/>
        <v>- </v>
      </c>
      <c r="Y45" s="37">
        <f t="shared" si="9"/>
        <v>0.3984857541342897</v>
      </c>
      <c r="Z45" s="37">
        <f t="shared" si="10"/>
        <v>0.019924287706714484</v>
      </c>
      <c r="AA45" s="37">
        <f t="shared" si="11"/>
        <v>0.03984857541342897</v>
      </c>
      <c r="AB45" s="37">
        <f t="shared" si="12"/>
        <v>1.1954572624028692</v>
      </c>
      <c r="AC45" s="37">
        <f t="shared" si="13"/>
        <v>2.9487945805937437</v>
      </c>
      <c r="AD45" s="37">
        <f t="shared" si="14"/>
        <v>0.33871289101414626</v>
      </c>
      <c r="AE45" s="38">
        <f t="shared" si="15"/>
        <v>0.3785614664275752</v>
      </c>
    </row>
    <row r="46" spans="1:31" ht="15.75" customHeight="1">
      <c r="A46" s="5"/>
      <c r="B46" s="16" t="s">
        <v>3</v>
      </c>
      <c r="C46" s="10">
        <v>6782</v>
      </c>
      <c r="D46" s="10">
        <v>6412</v>
      </c>
      <c r="E46" s="10">
        <v>1436</v>
      </c>
      <c r="F46" s="10">
        <v>78</v>
      </c>
      <c r="G46" s="10">
        <v>4727</v>
      </c>
      <c r="H46" s="10">
        <v>88</v>
      </c>
      <c r="I46" s="10">
        <v>17</v>
      </c>
      <c r="J46" s="10">
        <v>0</v>
      </c>
      <c r="K46" s="10">
        <v>5</v>
      </c>
      <c r="L46" s="10">
        <v>0</v>
      </c>
      <c r="M46" s="10">
        <v>0</v>
      </c>
      <c r="N46" s="10">
        <v>2</v>
      </c>
      <c r="O46" s="10">
        <v>17</v>
      </c>
      <c r="P46" s="10">
        <v>20</v>
      </c>
      <c r="Q46" s="11">
        <v>22</v>
      </c>
      <c r="R46" s="36">
        <f t="shared" si="17"/>
        <v>94.5443821881451</v>
      </c>
      <c r="S46" s="37">
        <f t="shared" si="17"/>
        <v>22.395508421709295</v>
      </c>
      <c r="T46" s="37">
        <f t="shared" si="4"/>
        <v>1.2164691203992515</v>
      </c>
      <c r="U46" s="37">
        <f t="shared" si="5"/>
        <v>73.7211478477854</v>
      </c>
      <c r="V46" s="37">
        <f t="shared" si="6"/>
        <v>1.372426699937617</v>
      </c>
      <c r="W46" s="37">
        <f t="shared" si="7"/>
        <v>0.26512788521522146</v>
      </c>
      <c r="X46" s="37" t="str">
        <f t="shared" si="8"/>
        <v>- </v>
      </c>
      <c r="Y46" s="37">
        <f t="shared" si="9"/>
        <v>0.0779787897691828</v>
      </c>
      <c r="Z46" s="37" t="str">
        <f t="shared" si="10"/>
        <v>- </v>
      </c>
      <c r="AA46" s="37" t="str">
        <f t="shared" si="11"/>
        <v>- </v>
      </c>
      <c r="AB46" s="37">
        <f t="shared" si="12"/>
        <v>0.031191515907673113</v>
      </c>
      <c r="AC46" s="37">
        <f t="shared" si="13"/>
        <v>0.26512788521522146</v>
      </c>
      <c r="AD46" s="37">
        <f t="shared" si="14"/>
        <v>0.3119151590767312</v>
      </c>
      <c r="AE46" s="38">
        <f t="shared" si="15"/>
        <v>0.3431066749844042</v>
      </c>
    </row>
    <row r="47" spans="1:31" ht="15.75" customHeight="1">
      <c r="A47" s="26" t="s">
        <v>10</v>
      </c>
      <c r="B47" s="16" t="s">
        <v>1</v>
      </c>
      <c r="C47" s="10">
        <v>4030</v>
      </c>
      <c r="D47" s="10">
        <v>3810</v>
      </c>
      <c r="E47" s="10">
        <v>965</v>
      </c>
      <c r="F47" s="10">
        <v>38</v>
      </c>
      <c r="G47" s="10">
        <v>2740</v>
      </c>
      <c r="H47" s="10">
        <v>31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0">
        <v>5</v>
      </c>
      <c r="O47" s="10">
        <v>25</v>
      </c>
      <c r="P47" s="10">
        <v>3</v>
      </c>
      <c r="Q47" s="11">
        <v>1</v>
      </c>
      <c r="R47" s="36">
        <f t="shared" si="17"/>
        <v>94.54094292803971</v>
      </c>
      <c r="S47" s="37">
        <f t="shared" si="17"/>
        <v>25.32808398950131</v>
      </c>
      <c r="T47" s="37">
        <f t="shared" si="4"/>
        <v>0.9973753280839894</v>
      </c>
      <c r="U47" s="37">
        <f t="shared" si="5"/>
        <v>71.91601049868767</v>
      </c>
      <c r="V47" s="37">
        <f t="shared" si="6"/>
        <v>0.8136482939632546</v>
      </c>
      <c r="W47" s="37">
        <f t="shared" si="7"/>
        <v>0.05249343832020997</v>
      </c>
      <c r="X47" s="37" t="str">
        <f t="shared" si="8"/>
        <v>- </v>
      </c>
      <c r="Y47" s="37" t="str">
        <f t="shared" si="9"/>
        <v>- </v>
      </c>
      <c r="Z47" s="37" t="str">
        <f t="shared" si="10"/>
        <v>- </v>
      </c>
      <c r="AA47" s="37" t="str">
        <f t="shared" si="11"/>
        <v>- </v>
      </c>
      <c r="AB47" s="37">
        <f t="shared" si="12"/>
        <v>0.13123359580052493</v>
      </c>
      <c r="AC47" s="37">
        <f t="shared" si="13"/>
        <v>0.6561679790026247</v>
      </c>
      <c r="AD47" s="37">
        <f t="shared" si="14"/>
        <v>0.07874015748031496</v>
      </c>
      <c r="AE47" s="38">
        <f t="shared" si="15"/>
        <v>0.026246719160104987</v>
      </c>
    </row>
    <row r="48" spans="1:31" ht="15.75" customHeight="1">
      <c r="A48" s="5"/>
      <c r="B48" s="16" t="s">
        <v>2</v>
      </c>
      <c r="C48" s="10">
        <v>1900</v>
      </c>
      <c r="D48" s="10">
        <v>1768</v>
      </c>
      <c r="E48" s="10">
        <v>517</v>
      </c>
      <c r="F48" s="10">
        <v>18</v>
      </c>
      <c r="G48" s="10">
        <v>1189</v>
      </c>
      <c r="H48" s="10">
        <v>15</v>
      </c>
      <c r="I48" s="10">
        <v>2</v>
      </c>
      <c r="J48" s="10">
        <v>0</v>
      </c>
      <c r="K48" s="10">
        <v>0</v>
      </c>
      <c r="L48" s="10">
        <v>0</v>
      </c>
      <c r="M48" s="10">
        <v>0</v>
      </c>
      <c r="N48" s="10">
        <v>4</v>
      </c>
      <c r="O48" s="10">
        <v>22</v>
      </c>
      <c r="P48" s="10">
        <v>1</v>
      </c>
      <c r="Q48" s="11">
        <v>0</v>
      </c>
      <c r="R48" s="36">
        <f t="shared" si="17"/>
        <v>93.05263157894737</v>
      </c>
      <c r="S48" s="37">
        <f t="shared" si="17"/>
        <v>29.242081447963802</v>
      </c>
      <c r="T48" s="37">
        <f t="shared" si="4"/>
        <v>1.0180995475113122</v>
      </c>
      <c r="U48" s="37">
        <f t="shared" si="5"/>
        <v>67.25113122171946</v>
      </c>
      <c r="V48" s="37">
        <f t="shared" si="6"/>
        <v>0.8484162895927602</v>
      </c>
      <c r="W48" s="37">
        <f t="shared" si="7"/>
        <v>0.11312217194570137</v>
      </c>
      <c r="X48" s="37" t="str">
        <f t="shared" si="8"/>
        <v>- </v>
      </c>
      <c r="Y48" s="37" t="str">
        <f t="shared" si="9"/>
        <v>- </v>
      </c>
      <c r="Z48" s="37" t="str">
        <f t="shared" si="10"/>
        <v>- </v>
      </c>
      <c r="AA48" s="37" t="str">
        <f t="shared" si="11"/>
        <v>- </v>
      </c>
      <c r="AB48" s="37">
        <f t="shared" si="12"/>
        <v>0.22624434389140274</v>
      </c>
      <c r="AC48" s="37">
        <f t="shared" si="13"/>
        <v>1.244343891402715</v>
      </c>
      <c r="AD48" s="37">
        <f t="shared" si="14"/>
        <v>0.056561085972850686</v>
      </c>
      <c r="AE48" s="38" t="str">
        <f t="shared" si="15"/>
        <v>- </v>
      </c>
    </row>
    <row r="49" spans="1:31" ht="15.75" customHeight="1">
      <c r="A49" s="5"/>
      <c r="B49" s="16" t="s">
        <v>3</v>
      </c>
      <c r="C49" s="10">
        <v>2130</v>
      </c>
      <c r="D49" s="10">
        <v>2042</v>
      </c>
      <c r="E49" s="10">
        <v>448</v>
      </c>
      <c r="F49" s="10">
        <v>20</v>
      </c>
      <c r="G49" s="10">
        <v>1551</v>
      </c>
      <c r="H49" s="10">
        <v>16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3</v>
      </c>
      <c r="P49" s="10">
        <v>2</v>
      </c>
      <c r="Q49" s="11">
        <v>1</v>
      </c>
      <c r="R49" s="36">
        <f t="shared" si="17"/>
        <v>95.86854460093896</v>
      </c>
      <c r="S49" s="37">
        <f t="shared" si="17"/>
        <v>21.939275220372185</v>
      </c>
      <c r="T49" s="37">
        <f t="shared" si="4"/>
        <v>0.9794319294809012</v>
      </c>
      <c r="U49" s="37">
        <f t="shared" si="5"/>
        <v>75.95494613124389</v>
      </c>
      <c r="V49" s="37">
        <f t="shared" si="6"/>
        <v>0.7835455435847208</v>
      </c>
      <c r="W49" s="37" t="str">
        <f t="shared" si="7"/>
        <v>- </v>
      </c>
      <c r="X49" s="37" t="str">
        <f t="shared" si="8"/>
        <v>- </v>
      </c>
      <c r="Y49" s="37" t="str">
        <f t="shared" si="9"/>
        <v>- </v>
      </c>
      <c r="Z49" s="37" t="str">
        <f t="shared" si="10"/>
        <v>- </v>
      </c>
      <c r="AA49" s="37" t="str">
        <f t="shared" si="11"/>
        <v>- </v>
      </c>
      <c r="AB49" s="37">
        <f t="shared" si="12"/>
        <v>0.04897159647404505</v>
      </c>
      <c r="AC49" s="37">
        <f t="shared" si="13"/>
        <v>0.14691478942213515</v>
      </c>
      <c r="AD49" s="37">
        <f t="shared" si="14"/>
        <v>0.0979431929480901</v>
      </c>
      <c r="AE49" s="38">
        <f t="shared" si="15"/>
        <v>0.04897159647404505</v>
      </c>
    </row>
    <row r="50" spans="1:31" ht="15.75" customHeight="1">
      <c r="A50" s="26" t="s">
        <v>13</v>
      </c>
      <c r="B50" s="16" t="s">
        <v>1</v>
      </c>
      <c r="C50" s="10">
        <v>14690</v>
      </c>
      <c r="D50" s="10">
        <v>13302</v>
      </c>
      <c r="E50" s="10">
        <v>956</v>
      </c>
      <c r="F50" s="10">
        <v>325</v>
      </c>
      <c r="G50" s="10">
        <v>10846</v>
      </c>
      <c r="H50" s="10">
        <v>920</v>
      </c>
      <c r="I50" s="10">
        <v>10</v>
      </c>
      <c r="J50" s="10">
        <v>6</v>
      </c>
      <c r="K50" s="10">
        <v>58</v>
      </c>
      <c r="L50" s="10">
        <v>51</v>
      </c>
      <c r="M50" s="10">
        <v>0</v>
      </c>
      <c r="N50" s="10">
        <v>7</v>
      </c>
      <c r="O50" s="10">
        <v>93</v>
      </c>
      <c r="P50" s="10">
        <v>26</v>
      </c>
      <c r="Q50" s="11">
        <v>4</v>
      </c>
      <c r="R50" s="36">
        <f t="shared" si="17"/>
        <v>90.55139550714773</v>
      </c>
      <c r="S50" s="37">
        <f t="shared" si="17"/>
        <v>7.18688918959555</v>
      </c>
      <c r="T50" s="37">
        <f t="shared" si="4"/>
        <v>2.443241617801834</v>
      </c>
      <c r="U50" s="37">
        <f t="shared" si="5"/>
        <v>81.53661103593444</v>
      </c>
      <c r="V50" s="37">
        <f t="shared" si="6"/>
        <v>6.916253195008269</v>
      </c>
      <c r="W50" s="37">
        <f t="shared" si="7"/>
        <v>0.07517666516313336</v>
      </c>
      <c r="X50" s="37">
        <f t="shared" si="8"/>
        <v>0.04510599909788002</v>
      </c>
      <c r="Y50" s="37">
        <f t="shared" si="9"/>
        <v>0.43602465794617357</v>
      </c>
      <c r="Z50" s="37">
        <f t="shared" si="10"/>
        <v>0.38340099233198016</v>
      </c>
      <c r="AA50" s="37" t="str">
        <f t="shared" si="11"/>
        <v>- </v>
      </c>
      <c r="AB50" s="37">
        <f t="shared" si="12"/>
        <v>0.052623665614193356</v>
      </c>
      <c r="AC50" s="37">
        <f t="shared" si="13"/>
        <v>0.6991429860171402</v>
      </c>
      <c r="AD50" s="37">
        <f t="shared" si="14"/>
        <v>0.19545932942414673</v>
      </c>
      <c r="AE50" s="38">
        <f t="shared" si="15"/>
        <v>0.030070666065253347</v>
      </c>
    </row>
    <row r="51" spans="1:31" ht="15.75" customHeight="1">
      <c r="A51" s="5"/>
      <c r="B51" s="16" t="s">
        <v>2</v>
      </c>
      <c r="C51" s="10">
        <v>6781</v>
      </c>
      <c r="D51" s="10">
        <v>5990</v>
      </c>
      <c r="E51" s="10">
        <v>474</v>
      </c>
      <c r="F51" s="10">
        <v>212</v>
      </c>
      <c r="G51" s="10">
        <v>4682</v>
      </c>
      <c r="H51" s="10">
        <v>456</v>
      </c>
      <c r="I51" s="10">
        <v>1</v>
      </c>
      <c r="J51" s="10">
        <v>4</v>
      </c>
      <c r="K51" s="10">
        <v>33</v>
      </c>
      <c r="L51" s="10">
        <v>29</v>
      </c>
      <c r="M51" s="10">
        <v>0</v>
      </c>
      <c r="N51" s="10">
        <v>7</v>
      </c>
      <c r="O51" s="10">
        <v>84</v>
      </c>
      <c r="P51" s="10">
        <v>5</v>
      </c>
      <c r="Q51" s="11">
        <v>3</v>
      </c>
      <c r="R51" s="36">
        <f t="shared" si="17"/>
        <v>88.3350538268692</v>
      </c>
      <c r="S51" s="37">
        <f t="shared" si="17"/>
        <v>7.913188647746244</v>
      </c>
      <c r="T51" s="37">
        <f t="shared" si="4"/>
        <v>3.5392320534223707</v>
      </c>
      <c r="U51" s="37">
        <f t="shared" si="5"/>
        <v>78.1636060100167</v>
      </c>
      <c r="V51" s="37">
        <f t="shared" si="6"/>
        <v>7.612687813021703</v>
      </c>
      <c r="W51" s="37">
        <f t="shared" si="7"/>
        <v>0.01669449081803005</v>
      </c>
      <c r="X51" s="37">
        <f t="shared" si="8"/>
        <v>0.0667779632721202</v>
      </c>
      <c r="Y51" s="37">
        <f t="shared" si="9"/>
        <v>0.5509181969949917</v>
      </c>
      <c r="Z51" s="37">
        <f t="shared" si="10"/>
        <v>0.48414023372287146</v>
      </c>
      <c r="AA51" s="37" t="str">
        <f t="shared" si="11"/>
        <v>- </v>
      </c>
      <c r="AB51" s="37">
        <f t="shared" si="12"/>
        <v>0.11686143572621034</v>
      </c>
      <c r="AC51" s="37">
        <f t="shared" si="13"/>
        <v>1.4023372287145242</v>
      </c>
      <c r="AD51" s="37">
        <f t="shared" si="14"/>
        <v>0.08347245409015025</v>
      </c>
      <c r="AE51" s="38">
        <f t="shared" si="15"/>
        <v>0.050083472454090144</v>
      </c>
    </row>
    <row r="52" spans="1:31" ht="15.75" customHeight="1">
      <c r="A52" s="5"/>
      <c r="B52" s="16" t="s">
        <v>3</v>
      </c>
      <c r="C52" s="10">
        <v>7909</v>
      </c>
      <c r="D52" s="10">
        <v>7312</v>
      </c>
      <c r="E52" s="10">
        <v>482</v>
      </c>
      <c r="F52" s="10">
        <v>113</v>
      </c>
      <c r="G52" s="10">
        <v>6164</v>
      </c>
      <c r="H52" s="10">
        <v>464</v>
      </c>
      <c r="I52" s="10">
        <v>9</v>
      </c>
      <c r="J52" s="10">
        <v>2</v>
      </c>
      <c r="K52" s="10">
        <v>25</v>
      </c>
      <c r="L52" s="10">
        <v>22</v>
      </c>
      <c r="M52" s="10">
        <v>0</v>
      </c>
      <c r="N52" s="10">
        <v>0</v>
      </c>
      <c r="O52" s="10">
        <v>9</v>
      </c>
      <c r="P52" s="10">
        <v>21</v>
      </c>
      <c r="Q52" s="11">
        <v>1</v>
      </c>
      <c r="R52" s="36">
        <f t="shared" si="17"/>
        <v>92.45163737514225</v>
      </c>
      <c r="S52" s="37">
        <f t="shared" si="17"/>
        <v>6.591903719912473</v>
      </c>
      <c r="T52" s="37">
        <f t="shared" si="4"/>
        <v>1.5454048140043763</v>
      </c>
      <c r="U52" s="37">
        <f t="shared" si="5"/>
        <v>84.29978118161927</v>
      </c>
      <c r="V52" s="37">
        <f t="shared" si="6"/>
        <v>6.3457330415754925</v>
      </c>
      <c r="W52" s="37">
        <f t="shared" si="7"/>
        <v>0.12308533916849015</v>
      </c>
      <c r="X52" s="37">
        <f t="shared" si="8"/>
        <v>0.02735229759299781</v>
      </c>
      <c r="Y52" s="37">
        <f t="shared" si="9"/>
        <v>0.34190371991247265</v>
      </c>
      <c r="Z52" s="37">
        <f t="shared" si="10"/>
        <v>0.30087527352297594</v>
      </c>
      <c r="AA52" s="37" t="str">
        <f t="shared" si="11"/>
        <v>- </v>
      </c>
      <c r="AB52" s="37" t="str">
        <f t="shared" si="12"/>
        <v>- </v>
      </c>
      <c r="AC52" s="37">
        <f t="shared" si="13"/>
        <v>0.12308533916849015</v>
      </c>
      <c r="AD52" s="37">
        <f t="shared" si="14"/>
        <v>0.287199124726477</v>
      </c>
      <c r="AE52" s="38">
        <f t="shared" si="15"/>
        <v>0.013676148796498906</v>
      </c>
    </row>
    <row r="53" spans="1:31" ht="15.75" customHeight="1">
      <c r="A53" s="56" t="s">
        <v>7</v>
      </c>
      <c r="B53" s="17" t="s">
        <v>1</v>
      </c>
      <c r="C53" s="24">
        <f>C56+C59+C62</f>
        <v>15751</v>
      </c>
      <c r="D53" s="24">
        <f aca="true" t="shared" si="20" ref="D53:Q55">D56+D59+D62</f>
        <v>7770</v>
      </c>
      <c r="E53" s="24">
        <f t="shared" si="20"/>
        <v>189</v>
      </c>
      <c r="F53" s="24">
        <f t="shared" si="20"/>
        <v>212</v>
      </c>
      <c r="G53" s="24">
        <f t="shared" si="20"/>
        <v>4391</v>
      </c>
      <c r="H53" s="24">
        <f t="shared" si="20"/>
        <v>2292</v>
      </c>
      <c r="I53" s="24">
        <f t="shared" si="20"/>
        <v>86</v>
      </c>
      <c r="J53" s="24">
        <f t="shared" si="20"/>
        <v>142</v>
      </c>
      <c r="K53" s="24">
        <f t="shared" si="20"/>
        <v>88</v>
      </c>
      <c r="L53" s="24">
        <f t="shared" si="20"/>
        <v>284</v>
      </c>
      <c r="M53" s="24">
        <f t="shared" si="20"/>
        <v>2</v>
      </c>
      <c r="N53" s="24">
        <f t="shared" si="20"/>
        <v>6</v>
      </c>
      <c r="O53" s="24">
        <f t="shared" si="20"/>
        <v>57</v>
      </c>
      <c r="P53" s="24">
        <f t="shared" si="20"/>
        <v>6</v>
      </c>
      <c r="Q53" s="25">
        <f t="shared" si="20"/>
        <v>15</v>
      </c>
      <c r="R53" s="39">
        <f t="shared" si="17"/>
        <v>49.330201257063045</v>
      </c>
      <c r="S53" s="40">
        <f t="shared" si="17"/>
        <v>2.4324324324324325</v>
      </c>
      <c r="T53" s="40">
        <f t="shared" si="4"/>
        <v>2.728442728442728</v>
      </c>
      <c r="U53" s="40">
        <f t="shared" si="5"/>
        <v>56.51222651222652</v>
      </c>
      <c r="V53" s="40">
        <f t="shared" si="6"/>
        <v>29.498069498069494</v>
      </c>
      <c r="W53" s="40">
        <f t="shared" si="7"/>
        <v>1.106821106821107</v>
      </c>
      <c r="X53" s="40">
        <f t="shared" si="8"/>
        <v>1.8275418275418276</v>
      </c>
      <c r="Y53" s="40">
        <f t="shared" si="9"/>
        <v>1.1325611325611324</v>
      </c>
      <c r="Z53" s="40">
        <f t="shared" si="10"/>
        <v>3.655083655083655</v>
      </c>
      <c r="AA53" s="40">
        <f t="shared" si="11"/>
        <v>0.02574002574002574</v>
      </c>
      <c r="AB53" s="40">
        <f t="shared" si="12"/>
        <v>0.07722007722007722</v>
      </c>
      <c r="AC53" s="40">
        <f t="shared" si="13"/>
        <v>0.7335907335907336</v>
      </c>
      <c r="AD53" s="40">
        <f t="shared" si="14"/>
        <v>0.07722007722007722</v>
      </c>
      <c r="AE53" s="41">
        <f t="shared" si="15"/>
        <v>0.19305019305019305</v>
      </c>
    </row>
    <row r="54" spans="1:31" ht="15.75" customHeight="1">
      <c r="A54" s="56"/>
      <c r="B54" s="17" t="s">
        <v>2</v>
      </c>
      <c r="C54" s="24">
        <f>C57+C60+C63</f>
        <v>8958</v>
      </c>
      <c r="D54" s="24">
        <f t="shared" si="20"/>
        <v>4233</v>
      </c>
      <c r="E54" s="24">
        <f t="shared" si="20"/>
        <v>114</v>
      </c>
      <c r="F54" s="24">
        <f t="shared" si="20"/>
        <v>147</v>
      </c>
      <c r="G54" s="24">
        <f t="shared" si="20"/>
        <v>2286</v>
      </c>
      <c r="H54" s="24">
        <f t="shared" si="20"/>
        <v>1303</v>
      </c>
      <c r="I54" s="24">
        <f t="shared" si="20"/>
        <v>41</v>
      </c>
      <c r="J54" s="24">
        <f t="shared" si="20"/>
        <v>86</v>
      </c>
      <c r="K54" s="24">
        <f t="shared" si="20"/>
        <v>47</v>
      </c>
      <c r="L54" s="24">
        <f t="shared" si="20"/>
        <v>152</v>
      </c>
      <c r="M54" s="24">
        <f t="shared" si="20"/>
        <v>0</v>
      </c>
      <c r="N54" s="24">
        <f t="shared" si="20"/>
        <v>1</v>
      </c>
      <c r="O54" s="24">
        <f t="shared" si="20"/>
        <v>43</v>
      </c>
      <c r="P54" s="24">
        <f t="shared" si="20"/>
        <v>6</v>
      </c>
      <c r="Q54" s="25">
        <f t="shared" si="20"/>
        <v>7</v>
      </c>
      <c r="R54" s="39">
        <f t="shared" si="17"/>
        <v>47.253851306095115</v>
      </c>
      <c r="S54" s="40">
        <f t="shared" si="17"/>
        <v>2.6931254429482636</v>
      </c>
      <c r="T54" s="40">
        <f t="shared" si="4"/>
        <v>3.472714386959603</v>
      </c>
      <c r="U54" s="40">
        <f t="shared" si="5"/>
        <v>54.00425230333097</v>
      </c>
      <c r="V54" s="40">
        <f t="shared" si="6"/>
        <v>30.78195133475077</v>
      </c>
      <c r="W54" s="40">
        <f t="shared" si="7"/>
        <v>0.9685802031656036</v>
      </c>
      <c r="X54" s="40">
        <f t="shared" si="8"/>
        <v>2.0316560359083393</v>
      </c>
      <c r="Y54" s="40">
        <f t="shared" si="9"/>
        <v>1.1103236475313016</v>
      </c>
      <c r="Z54" s="40">
        <f t="shared" si="10"/>
        <v>3.590833923931018</v>
      </c>
      <c r="AA54" s="40" t="str">
        <f t="shared" si="11"/>
        <v>- </v>
      </c>
      <c r="AB54" s="40">
        <f t="shared" si="12"/>
        <v>0.023623907394283016</v>
      </c>
      <c r="AC54" s="40">
        <f t="shared" si="13"/>
        <v>1.0158280179541697</v>
      </c>
      <c r="AD54" s="40">
        <f t="shared" si="14"/>
        <v>0.14174344436569808</v>
      </c>
      <c r="AE54" s="41">
        <f t="shared" si="15"/>
        <v>0.1653673517599811</v>
      </c>
    </row>
    <row r="55" spans="1:31" ht="15.75" customHeight="1">
      <c r="A55" s="56"/>
      <c r="B55" s="17" t="s">
        <v>3</v>
      </c>
      <c r="C55" s="24">
        <f>C58+C61+C64</f>
        <v>6793</v>
      </c>
      <c r="D55" s="24">
        <f t="shared" si="20"/>
        <v>3537</v>
      </c>
      <c r="E55" s="24">
        <f t="shared" si="20"/>
        <v>75</v>
      </c>
      <c r="F55" s="24">
        <f t="shared" si="20"/>
        <v>65</v>
      </c>
      <c r="G55" s="24">
        <f t="shared" si="20"/>
        <v>2105</v>
      </c>
      <c r="H55" s="24">
        <f t="shared" si="20"/>
        <v>989</v>
      </c>
      <c r="I55" s="24">
        <f t="shared" si="20"/>
        <v>45</v>
      </c>
      <c r="J55" s="24">
        <f t="shared" si="20"/>
        <v>56</v>
      </c>
      <c r="K55" s="24">
        <f t="shared" si="20"/>
        <v>41</v>
      </c>
      <c r="L55" s="24">
        <f t="shared" si="20"/>
        <v>132</v>
      </c>
      <c r="M55" s="24">
        <f t="shared" si="20"/>
        <v>2</v>
      </c>
      <c r="N55" s="24">
        <f t="shared" si="20"/>
        <v>5</v>
      </c>
      <c r="O55" s="24">
        <f t="shared" si="20"/>
        <v>14</v>
      </c>
      <c r="P55" s="24">
        <f t="shared" si="20"/>
        <v>0</v>
      </c>
      <c r="Q55" s="25">
        <f t="shared" si="20"/>
        <v>8</v>
      </c>
      <c r="R55" s="39">
        <f t="shared" si="17"/>
        <v>52.06830560871485</v>
      </c>
      <c r="S55" s="40">
        <f t="shared" si="17"/>
        <v>2.1204410517387617</v>
      </c>
      <c r="T55" s="40">
        <f t="shared" si="4"/>
        <v>1.8377155781735937</v>
      </c>
      <c r="U55" s="40">
        <f t="shared" si="5"/>
        <v>59.51371218546792</v>
      </c>
      <c r="V55" s="40">
        <f t="shared" si="6"/>
        <v>27.961549335595137</v>
      </c>
      <c r="W55" s="40">
        <f t="shared" si="7"/>
        <v>1.2722646310432568</v>
      </c>
      <c r="X55" s="40">
        <f t="shared" si="8"/>
        <v>1.583262651964942</v>
      </c>
      <c r="Y55" s="40">
        <f t="shared" si="9"/>
        <v>1.1591744416171896</v>
      </c>
      <c r="Z55" s="40">
        <f t="shared" si="10"/>
        <v>3.7319762510602206</v>
      </c>
      <c r="AA55" s="40">
        <f t="shared" si="11"/>
        <v>0.05654509471303364</v>
      </c>
      <c r="AB55" s="40">
        <f t="shared" si="12"/>
        <v>0.14136273678258413</v>
      </c>
      <c r="AC55" s="40">
        <f t="shared" si="13"/>
        <v>0.3958156629912355</v>
      </c>
      <c r="AD55" s="40" t="str">
        <f t="shared" si="14"/>
        <v>- </v>
      </c>
      <c r="AE55" s="41">
        <f t="shared" si="15"/>
        <v>0.22618037885213457</v>
      </c>
    </row>
    <row r="56" spans="1:31" ht="15.75" customHeight="1">
      <c r="A56" s="26" t="s">
        <v>11</v>
      </c>
      <c r="B56" s="16" t="s">
        <v>1</v>
      </c>
      <c r="C56" s="10">
        <v>4571</v>
      </c>
      <c r="D56" s="10">
        <v>2662</v>
      </c>
      <c r="E56" s="10">
        <v>105</v>
      </c>
      <c r="F56" s="10">
        <v>128</v>
      </c>
      <c r="G56" s="10">
        <v>1571</v>
      </c>
      <c r="H56" s="10">
        <v>684</v>
      </c>
      <c r="I56" s="10">
        <v>30</v>
      </c>
      <c r="J56" s="10">
        <v>50</v>
      </c>
      <c r="K56" s="10">
        <v>36</v>
      </c>
      <c r="L56" s="10">
        <v>24</v>
      </c>
      <c r="M56" s="10">
        <v>0</v>
      </c>
      <c r="N56" s="10">
        <v>0</v>
      </c>
      <c r="O56" s="10">
        <v>21</v>
      </c>
      <c r="P56" s="10">
        <v>1</v>
      </c>
      <c r="Q56" s="11">
        <v>12</v>
      </c>
      <c r="R56" s="36">
        <f t="shared" si="17"/>
        <v>58.236709691533584</v>
      </c>
      <c r="S56" s="37">
        <f t="shared" si="17"/>
        <v>3.944402704733283</v>
      </c>
      <c r="T56" s="37">
        <f t="shared" si="4"/>
        <v>4.808414725770098</v>
      </c>
      <c r="U56" s="37">
        <f t="shared" si="5"/>
        <v>59.01577761081893</v>
      </c>
      <c r="V56" s="37">
        <f t="shared" si="6"/>
        <v>25.694966190833963</v>
      </c>
      <c r="W56" s="37">
        <f t="shared" si="7"/>
        <v>1.1269722013523666</v>
      </c>
      <c r="X56" s="37">
        <f t="shared" si="8"/>
        <v>1.8782870022539442</v>
      </c>
      <c r="Y56" s="37">
        <f t="shared" si="9"/>
        <v>1.35236664162284</v>
      </c>
      <c r="Z56" s="37">
        <f t="shared" si="10"/>
        <v>0.9015777610818932</v>
      </c>
      <c r="AA56" s="37" t="str">
        <f t="shared" si="11"/>
        <v>- </v>
      </c>
      <c r="AB56" s="37" t="str">
        <f t="shared" si="12"/>
        <v>- </v>
      </c>
      <c r="AC56" s="37">
        <f t="shared" si="13"/>
        <v>0.7888805409466567</v>
      </c>
      <c r="AD56" s="37">
        <f t="shared" si="14"/>
        <v>0.03756574004507889</v>
      </c>
      <c r="AE56" s="38">
        <f t="shared" si="15"/>
        <v>0.4507888805409466</v>
      </c>
    </row>
    <row r="57" spans="1:31" ht="15.75" customHeight="1">
      <c r="A57" s="5"/>
      <c r="B57" s="16" t="s">
        <v>2</v>
      </c>
      <c r="C57" s="10">
        <v>2719</v>
      </c>
      <c r="D57" s="10">
        <v>1504</v>
      </c>
      <c r="E57" s="10">
        <v>71</v>
      </c>
      <c r="F57" s="10">
        <v>90</v>
      </c>
      <c r="G57" s="10">
        <v>810</v>
      </c>
      <c r="H57" s="10">
        <v>398</v>
      </c>
      <c r="I57" s="10">
        <v>16</v>
      </c>
      <c r="J57" s="10">
        <v>45</v>
      </c>
      <c r="K57" s="10">
        <v>25</v>
      </c>
      <c r="L57" s="10">
        <v>20</v>
      </c>
      <c r="M57" s="10">
        <v>0</v>
      </c>
      <c r="N57" s="10">
        <v>0</v>
      </c>
      <c r="O57" s="10">
        <v>21</v>
      </c>
      <c r="P57" s="10">
        <v>1</v>
      </c>
      <c r="Q57" s="11">
        <v>7</v>
      </c>
      <c r="R57" s="36">
        <f t="shared" si="17"/>
        <v>55.31445384332475</v>
      </c>
      <c r="S57" s="37">
        <f t="shared" si="17"/>
        <v>4.720744680851064</v>
      </c>
      <c r="T57" s="37">
        <f t="shared" si="4"/>
        <v>5.98404255319149</v>
      </c>
      <c r="U57" s="37">
        <f t="shared" si="5"/>
        <v>53.8563829787234</v>
      </c>
      <c r="V57" s="37">
        <f t="shared" si="6"/>
        <v>26.46276595744681</v>
      </c>
      <c r="W57" s="37">
        <f t="shared" si="7"/>
        <v>1.0638297872340425</v>
      </c>
      <c r="X57" s="37">
        <f t="shared" si="8"/>
        <v>2.992021276595745</v>
      </c>
      <c r="Y57" s="37">
        <f t="shared" si="9"/>
        <v>1.6622340425531914</v>
      </c>
      <c r="Z57" s="37">
        <f t="shared" si="10"/>
        <v>1.3297872340425532</v>
      </c>
      <c r="AA57" s="37" t="str">
        <f t="shared" si="11"/>
        <v>- </v>
      </c>
      <c r="AB57" s="37" t="str">
        <f t="shared" si="12"/>
        <v>- </v>
      </c>
      <c r="AC57" s="37">
        <f t="shared" si="13"/>
        <v>1.3962765957446808</v>
      </c>
      <c r="AD57" s="37">
        <f t="shared" si="14"/>
        <v>0.06648936170212766</v>
      </c>
      <c r="AE57" s="38">
        <f t="shared" si="15"/>
        <v>0.4654255319148936</v>
      </c>
    </row>
    <row r="58" spans="1:31" ht="15.75" customHeight="1">
      <c r="A58" s="5"/>
      <c r="B58" s="16" t="s">
        <v>3</v>
      </c>
      <c r="C58" s="10">
        <v>1852</v>
      </c>
      <c r="D58" s="10">
        <v>1158</v>
      </c>
      <c r="E58" s="10">
        <v>34</v>
      </c>
      <c r="F58" s="10">
        <v>38</v>
      </c>
      <c r="G58" s="10">
        <v>761</v>
      </c>
      <c r="H58" s="10">
        <v>286</v>
      </c>
      <c r="I58" s="10">
        <v>14</v>
      </c>
      <c r="J58" s="10">
        <v>5</v>
      </c>
      <c r="K58" s="10">
        <v>11</v>
      </c>
      <c r="L58" s="10">
        <v>4</v>
      </c>
      <c r="M58" s="10">
        <v>0</v>
      </c>
      <c r="N58" s="10">
        <v>0</v>
      </c>
      <c r="O58" s="10">
        <v>0</v>
      </c>
      <c r="P58" s="10">
        <v>0</v>
      </c>
      <c r="Q58" s="11">
        <v>5</v>
      </c>
      <c r="R58" s="36">
        <f t="shared" si="17"/>
        <v>62.52699784017278</v>
      </c>
      <c r="S58" s="37">
        <f t="shared" si="17"/>
        <v>2.936096718480138</v>
      </c>
      <c r="T58" s="37">
        <f t="shared" si="4"/>
        <v>3.281519861830743</v>
      </c>
      <c r="U58" s="37">
        <f t="shared" si="5"/>
        <v>65.71675302245251</v>
      </c>
      <c r="V58" s="37">
        <f t="shared" si="6"/>
        <v>24.697754749568222</v>
      </c>
      <c r="W58" s="37">
        <f t="shared" si="7"/>
        <v>1.2089810017271159</v>
      </c>
      <c r="X58" s="37">
        <f t="shared" si="8"/>
        <v>0.4317789291882556</v>
      </c>
      <c r="Y58" s="37">
        <f t="shared" si="9"/>
        <v>0.9499136442141624</v>
      </c>
      <c r="Z58" s="37">
        <f t="shared" si="10"/>
        <v>0.3454231433506045</v>
      </c>
      <c r="AA58" s="37" t="str">
        <f t="shared" si="11"/>
        <v>- </v>
      </c>
      <c r="AB58" s="37" t="str">
        <f t="shared" si="12"/>
        <v>- </v>
      </c>
      <c r="AC58" s="37" t="str">
        <f t="shared" si="13"/>
        <v>- </v>
      </c>
      <c r="AD58" s="37" t="str">
        <f t="shared" si="14"/>
        <v>- </v>
      </c>
      <c r="AE58" s="38">
        <f t="shared" si="15"/>
        <v>0.4317789291882556</v>
      </c>
    </row>
    <row r="59" spans="1:31" ht="15.75" customHeight="1">
      <c r="A59" s="26" t="s">
        <v>10</v>
      </c>
      <c r="B59" s="16" t="s">
        <v>1</v>
      </c>
      <c r="C59" s="10">
        <v>368</v>
      </c>
      <c r="D59" s="10">
        <v>108</v>
      </c>
      <c r="E59" s="10">
        <v>1</v>
      </c>
      <c r="F59" s="10">
        <v>10</v>
      </c>
      <c r="G59" s="10">
        <v>34</v>
      </c>
      <c r="H59" s="10">
        <v>60</v>
      </c>
      <c r="I59" s="10">
        <v>1</v>
      </c>
      <c r="J59" s="10">
        <v>1</v>
      </c>
      <c r="K59" s="10">
        <v>0</v>
      </c>
      <c r="L59" s="10">
        <v>1</v>
      </c>
      <c r="M59" s="10">
        <v>0</v>
      </c>
      <c r="N59" s="10">
        <v>0</v>
      </c>
      <c r="O59" s="10">
        <v>0</v>
      </c>
      <c r="P59" s="10">
        <v>0</v>
      </c>
      <c r="Q59" s="11">
        <v>0</v>
      </c>
      <c r="R59" s="36">
        <f t="shared" si="17"/>
        <v>29.347826086956523</v>
      </c>
      <c r="S59" s="37">
        <f t="shared" si="17"/>
        <v>0.9259259259259258</v>
      </c>
      <c r="T59" s="37">
        <f t="shared" si="4"/>
        <v>9.25925925925926</v>
      </c>
      <c r="U59" s="37">
        <f t="shared" si="5"/>
        <v>31.48148148148148</v>
      </c>
      <c r="V59" s="37">
        <f t="shared" si="6"/>
        <v>55.55555555555556</v>
      </c>
      <c r="W59" s="37">
        <f t="shared" si="7"/>
        <v>0.9259259259259258</v>
      </c>
      <c r="X59" s="37">
        <f t="shared" si="8"/>
        <v>0.9259259259259258</v>
      </c>
      <c r="Y59" s="37" t="str">
        <f t="shared" si="9"/>
        <v>- </v>
      </c>
      <c r="Z59" s="37">
        <f t="shared" si="10"/>
        <v>0.9259259259259258</v>
      </c>
      <c r="AA59" s="37" t="str">
        <f t="shared" si="11"/>
        <v>- </v>
      </c>
      <c r="AB59" s="37" t="str">
        <f t="shared" si="12"/>
        <v>- </v>
      </c>
      <c r="AC59" s="37" t="str">
        <f t="shared" si="13"/>
        <v>- </v>
      </c>
      <c r="AD59" s="37" t="str">
        <f t="shared" si="14"/>
        <v>- </v>
      </c>
      <c r="AE59" s="38" t="str">
        <f t="shared" si="15"/>
        <v>- </v>
      </c>
    </row>
    <row r="60" spans="1:31" ht="15.75" customHeight="1">
      <c r="A60" s="5"/>
      <c r="B60" s="16" t="s">
        <v>2</v>
      </c>
      <c r="C60" s="10">
        <v>199</v>
      </c>
      <c r="D60" s="10">
        <v>71</v>
      </c>
      <c r="E60" s="10">
        <v>1</v>
      </c>
      <c r="F60" s="10">
        <v>6</v>
      </c>
      <c r="G60" s="10">
        <v>20</v>
      </c>
      <c r="H60" s="10">
        <v>42</v>
      </c>
      <c r="I60" s="10">
        <v>1</v>
      </c>
      <c r="J60" s="10">
        <v>0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1">
        <v>0</v>
      </c>
      <c r="R60" s="36">
        <f t="shared" si="17"/>
        <v>35.678391959798994</v>
      </c>
      <c r="S60" s="37">
        <f t="shared" si="17"/>
        <v>1.4084507042253522</v>
      </c>
      <c r="T60" s="37">
        <f t="shared" si="4"/>
        <v>8.450704225352112</v>
      </c>
      <c r="U60" s="37">
        <f t="shared" si="5"/>
        <v>28.169014084507044</v>
      </c>
      <c r="V60" s="37">
        <f t="shared" si="6"/>
        <v>59.154929577464785</v>
      </c>
      <c r="W60" s="37">
        <f t="shared" si="7"/>
        <v>1.4084507042253522</v>
      </c>
      <c r="X60" s="37" t="str">
        <f t="shared" si="8"/>
        <v>- </v>
      </c>
      <c r="Y60" s="37" t="str">
        <f t="shared" si="9"/>
        <v>- </v>
      </c>
      <c r="Z60" s="37">
        <f t="shared" si="10"/>
        <v>1.4084507042253522</v>
      </c>
      <c r="AA60" s="37" t="str">
        <f t="shared" si="11"/>
        <v>- </v>
      </c>
      <c r="AB60" s="37" t="str">
        <f t="shared" si="12"/>
        <v>- </v>
      </c>
      <c r="AC60" s="37" t="str">
        <f t="shared" si="13"/>
        <v>- </v>
      </c>
      <c r="AD60" s="37" t="str">
        <f t="shared" si="14"/>
        <v>- </v>
      </c>
      <c r="AE60" s="38" t="str">
        <f t="shared" si="15"/>
        <v>- </v>
      </c>
    </row>
    <row r="61" spans="1:31" ht="15.75" customHeight="1">
      <c r="A61" s="5"/>
      <c r="B61" s="16" t="s">
        <v>3</v>
      </c>
      <c r="C61" s="10">
        <v>169</v>
      </c>
      <c r="D61" s="10">
        <v>37</v>
      </c>
      <c r="E61" s="10">
        <v>0</v>
      </c>
      <c r="F61" s="10">
        <v>4</v>
      </c>
      <c r="G61" s="10">
        <v>14</v>
      </c>
      <c r="H61" s="10">
        <v>18</v>
      </c>
      <c r="I61" s="10">
        <v>0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1">
        <v>0</v>
      </c>
      <c r="R61" s="36">
        <f t="shared" si="17"/>
        <v>21.893491124260358</v>
      </c>
      <c r="S61" s="37" t="str">
        <f t="shared" si="17"/>
        <v>- </v>
      </c>
      <c r="T61" s="37">
        <f t="shared" si="4"/>
        <v>10.81081081081081</v>
      </c>
      <c r="U61" s="37">
        <f t="shared" si="5"/>
        <v>37.83783783783784</v>
      </c>
      <c r="V61" s="37">
        <f t="shared" si="6"/>
        <v>48.64864864864865</v>
      </c>
      <c r="W61" s="37" t="str">
        <f t="shared" si="7"/>
        <v>- </v>
      </c>
      <c r="X61" s="37">
        <f t="shared" si="8"/>
        <v>2.7027027027027026</v>
      </c>
      <c r="Y61" s="37" t="str">
        <f t="shared" si="9"/>
        <v>- </v>
      </c>
      <c r="Z61" s="37" t="str">
        <f t="shared" si="10"/>
        <v>- </v>
      </c>
      <c r="AA61" s="37" t="str">
        <f t="shared" si="11"/>
        <v>- </v>
      </c>
      <c r="AB61" s="37" t="str">
        <f t="shared" si="12"/>
        <v>- </v>
      </c>
      <c r="AC61" s="37" t="str">
        <f t="shared" si="13"/>
        <v>- </v>
      </c>
      <c r="AD61" s="37" t="str">
        <f t="shared" si="14"/>
        <v>- </v>
      </c>
      <c r="AE61" s="38" t="str">
        <f t="shared" si="15"/>
        <v>- </v>
      </c>
    </row>
    <row r="62" spans="1:31" ht="15.75" customHeight="1">
      <c r="A62" s="26" t="s">
        <v>9</v>
      </c>
      <c r="B62" s="16" t="s">
        <v>1</v>
      </c>
      <c r="C62" s="10">
        <v>10812</v>
      </c>
      <c r="D62" s="10">
        <v>5000</v>
      </c>
      <c r="E62" s="10">
        <v>83</v>
      </c>
      <c r="F62" s="10">
        <v>74</v>
      </c>
      <c r="G62" s="10">
        <v>2786</v>
      </c>
      <c r="H62" s="10">
        <v>1548</v>
      </c>
      <c r="I62" s="10">
        <v>55</v>
      </c>
      <c r="J62" s="10">
        <v>91</v>
      </c>
      <c r="K62" s="10">
        <v>52</v>
      </c>
      <c r="L62" s="10">
        <v>259</v>
      </c>
      <c r="M62" s="10">
        <v>2</v>
      </c>
      <c r="N62" s="10">
        <v>6</v>
      </c>
      <c r="O62" s="10">
        <v>36</v>
      </c>
      <c r="P62" s="10">
        <v>5</v>
      </c>
      <c r="Q62" s="11">
        <v>3</v>
      </c>
      <c r="R62" s="36">
        <f t="shared" si="17"/>
        <v>46.244913059563444</v>
      </c>
      <c r="S62" s="37">
        <f t="shared" si="17"/>
        <v>1.66</v>
      </c>
      <c r="T62" s="37">
        <f t="shared" si="4"/>
        <v>1.48</v>
      </c>
      <c r="U62" s="37">
        <f t="shared" si="5"/>
        <v>55.720000000000006</v>
      </c>
      <c r="V62" s="37">
        <f t="shared" si="6"/>
        <v>30.959999999999997</v>
      </c>
      <c r="W62" s="37">
        <f t="shared" si="7"/>
        <v>1.0999999999999999</v>
      </c>
      <c r="X62" s="37">
        <f t="shared" si="8"/>
        <v>1.82</v>
      </c>
      <c r="Y62" s="37">
        <f t="shared" si="9"/>
        <v>1.04</v>
      </c>
      <c r="Z62" s="37">
        <f t="shared" si="10"/>
        <v>5.18</v>
      </c>
      <c r="AA62" s="37">
        <f t="shared" si="11"/>
        <v>0.04</v>
      </c>
      <c r="AB62" s="37">
        <f t="shared" si="12"/>
        <v>0.12</v>
      </c>
      <c r="AC62" s="37">
        <f t="shared" si="13"/>
        <v>0.72</v>
      </c>
      <c r="AD62" s="37">
        <f t="shared" si="14"/>
        <v>0.1</v>
      </c>
      <c r="AE62" s="38">
        <f t="shared" si="15"/>
        <v>0.06</v>
      </c>
    </row>
    <row r="63" spans="1:31" ht="15.75" customHeight="1">
      <c r="A63" s="5"/>
      <c r="B63" s="16" t="s">
        <v>2</v>
      </c>
      <c r="C63" s="10">
        <v>6040</v>
      </c>
      <c r="D63" s="10">
        <v>2658</v>
      </c>
      <c r="E63" s="10">
        <v>42</v>
      </c>
      <c r="F63" s="10">
        <v>51</v>
      </c>
      <c r="G63" s="10">
        <v>1456</v>
      </c>
      <c r="H63" s="10">
        <v>863</v>
      </c>
      <c r="I63" s="10">
        <v>24</v>
      </c>
      <c r="J63" s="10">
        <v>41</v>
      </c>
      <c r="K63" s="10">
        <v>22</v>
      </c>
      <c r="L63" s="10">
        <v>131</v>
      </c>
      <c r="M63" s="10">
        <v>0</v>
      </c>
      <c r="N63" s="10">
        <v>1</v>
      </c>
      <c r="O63" s="10">
        <v>22</v>
      </c>
      <c r="P63" s="10">
        <v>5</v>
      </c>
      <c r="Q63" s="11">
        <v>0</v>
      </c>
      <c r="R63" s="36">
        <f t="shared" si="17"/>
        <v>44.00662251655629</v>
      </c>
      <c r="S63" s="37">
        <f t="shared" si="17"/>
        <v>1.580135440180587</v>
      </c>
      <c r="T63" s="37">
        <f t="shared" si="4"/>
        <v>1.9187358916478554</v>
      </c>
      <c r="U63" s="37">
        <f t="shared" si="5"/>
        <v>54.77802859292701</v>
      </c>
      <c r="V63" s="37">
        <f t="shared" si="6"/>
        <v>32.46802106847254</v>
      </c>
      <c r="W63" s="37">
        <f t="shared" si="7"/>
        <v>0.9029345372460496</v>
      </c>
      <c r="X63" s="37">
        <f t="shared" si="8"/>
        <v>1.5425131677953348</v>
      </c>
      <c r="Y63" s="37">
        <f t="shared" si="9"/>
        <v>0.8276899924755455</v>
      </c>
      <c r="Z63" s="37">
        <f t="shared" si="10"/>
        <v>4.928517682468021</v>
      </c>
      <c r="AA63" s="37" t="str">
        <f t="shared" si="11"/>
        <v>- </v>
      </c>
      <c r="AB63" s="37">
        <f t="shared" si="12"/>
        <v>0.037622272385252065</v>
      </c>
      <c r="AC63" s="37">
        <f t="shared" si="13"/>
        <v>0.8276899924755455</v>
      </c>
      <c r="AD63" s="37">
        <f t="shared" si="14"/>
        <v>0.18811136192626035</v>
      </c>
      <c r="AE63" s="38" t="str">
        <f t="shared" si="15"/>
        <v>- </v>
      </c>
    </row>
    <row r="64" spans="1:31" ht="15.75" customHeight="1">
      <c r="A64" s="54"/>
      <c r="B64" s="18" t="s">
        <v>3</v>
      </c>
      <c r="C64" s="12">
        <v>4772</v>
      </c>
      <c r="D64" s="12">
        <v>2342</v>
      </c>
      <c r="E64" s="12">
        <v>41</v>
      </c>
      <c r="F64" s="12">
        <v>23</v>
      </c>
      <c r="G64" s="12">
        <v>1330</v>
      </c>
      <c r="H64" s="12">
        <v>685</v>
      </c>
      <c r="I64" s="12">
        <v>31</v>
      </c>
      <c r="J64" s="12">
        <v>50</v>
      </c>
      <c r="K64" s="12">
        <v>30</v>
      </c>
      <c r="L64" s="12">
        <v>128</v>
      </c>
      <c r="M64" s="12">
        <v>2</v>
      </c>
      <c r="N64" s="12">
        <v>5</v>
      </c>
      <c r="O64" s="12">
        <v>14</v>
      </c>
      <c r="P64" s="12">
        <v>0</v>
      </c>
      <c r="Q64" s="13">
        <v>3</v>
      </c>
      <c r="R64" s="42">
        <f t="shared" si="17"/>
        <v>49.077954735959764</v>
      </c>
      <c r="S64" s="43">
        <f t="shared" si="17"/>
        <v>1.7506404782237404</v>
      </c>
      <c r="T64" s="43">
        <f t="shared" si="4"/>
        <v>0.982066609735269</v>
      </c>
      <c r="U64" s="43">
        <f t="shared" si="5"/>
        <v>56.789069171648165</v>
      </c>
      <c r="V64" s="43">
        <f t="shared" si="6"/>
        <v>29.24850555081127</v>
      </c>
      <c r="W64" s="43">
        <f t="shared" si="7"/>
        <v>1.3236549957301451</v>
      </c>
      <c r="X64" s="43">
        <f t="shared" si="8"/>
        <v>2.134927412467976</v>
      </c>
      <c r="Y64" s="43">
        <f t="shared" si="9"/>
        <v>1.2809564474807857</v>
      </c>
      <c r="Z64" s="43">
        <f t="shared" si="10"/>
        <v>5.465414175918019</v>
      </c>
      <c r="AA64" s="43">
        <f t="shared" si="11"/>
        <v>0.08539709649871904</v>
      </c>
      <c r="AB64" s="43">
        <f t="shared" si="12"/>
        <v>0.2134927412467976</v>
      </c>
      <c r="AC64" s="43">
        <f t="shared" si="13"/>
        <v>0.5977796754910333</v>
      </c>
      <c r="AD64" s="43" t="str">
        <f t="shared" si="14"/>
        <v>- </v>
      </c>
      <c r="AE64" s="44">
        <f t="shared" si="15"/>
        <v>0.12809564474807858</v>
      </c>
    </row>
    <row r="65" spans="1:2" ht="16.5">
      <c r="A65" s="9" t="s">
        <v>20</v>
      </c>
      <c r="B65" s="19"/>
    </row>
  </sheetData>
  <mergeCells count="8">
    <mergeCell ref="A41:A43"/>
    <mergeCell ref="A53:A55"/>
    <mergeCell ref="A1:Q1"/>
    <mergeCell ref="A2:Q2"/>
    <mergeCell ref="A4:B4"/>
    <mergeCell ref="A5:A7"/>
    <mergeCell ref="A17:A19"/>
    <mergeCell ref="A29:A31"/>
  </mergeCells>
  <printOptions/>
  <pageMargins left="0.7874015748031497" right="0.3937007874015748" top="0.984251968503937" bottom="0.3937007874015748" header="0.5905511811023623" footer="0.35433070866141736"/>
  <pageSetup cellComments="atEnd" fitToWidth="2" horizontalDpi="600" verticalDpi="600" orientation="portrait" pageOrder="overThenDown" paperSize="9" scale="75" r:id="rId1"/>
  <headerFooter alignWithMargins="0">
    <oddHeader>&amp;C&amp;16 2-1 全國高中職學校畢業生升學情況─按設立別
99學年度
&amp;R
   　　　</oddHeader>
    <oddFooter>&amp;L資料來源：根據高級中等學校編報資料編製。</oddFooter>
  </headerFooter>
  <colBreaks count="1" manualBreakCount="1">
    <brk id="10" min="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2012-06-19T07:45:29Z</cp:lastPrinted>
  <dcterms:created xsi:type="dcterms:W3CDTF">2009-05-21T08:58:19Z</dcterms:created>
  <dcterms:modified xsi:type="dcterms:W3CDTF">2012-06-19T07:45:34Z</dcterms:modified>
  <cp:category/>
  <cp:version/>
  <cp:contentType/>
  <cp:contentStatus/>
</cp:coreProperties>
</file>