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90" firstSheet="5" activeTab="16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</sheets>
  <definedNames>
    <definedName name="_xlnm.Print_Area" localSheetId="6">'101'!$A$1:$H$20</definedName>
    <definedName name="_xlnm.Print_Area" localSheetId="9">'104'!$A$1:$X$29</definedName>
    <definedName name="_xlnm.Print_Area" localSheetId="10">'105'!$A$1:$X$30</definedName>
    <definedName name="_xlnm.Print_Area" localSheetId="11">'106'!$A$1:$X$30</definedName>
    <definedName name="_xlnm.Print_Area" localSheetId="12">'107'!$A$1:$AL$18</definedName>
  </definedNames>
  <calcPr fullCalcOnLoad="1"/>
</workbook>
</file>

<file path=xl/sharedStrings.xml><?xml version="1.0" encoding="utf-8"?>
<sst xmlns="http://schemas.openxmlformats.org/spreadsheetml/2006/main" count="788" uniqueCount="86">
  <si>
    <t>404-4 校園性侵害事件統計-按加害人年齡統計</t>
  </si>
  <si>
    <t>95年</t>
  </si>
  <si>
    <t>單位：人；%</t>
  </si>
  <si>
    <t>總計</t>
  </si>
  <si>
    <t>大專院校</t>
  </si>
  <si>
    <t>高中職</t>
  </si>
  <si>
    <t>國中</t>
  </si>
  <si>
    <t>國小</t>
  </si>
  <si>
    <t>特教生</t>
  </si>
  <si>
    <t>人數</t>
  </si>
  <si>
    <t>百分比</t>
  </si>
  <si>
    <t>未滿12歲</t>
  </si>
  <si>
    <t>-</t>
  </si>
  <si>
    <t>12~18歲</t>
  </si>
  <si>
    <t>18~30歲</t>
  </si>
  <si>
    <t>30~50歲</t>
  </si>
  <si>
    <t>超過50歲</t>
  </si>
  <si>
    <t>不詳</t>
  </si>
  <si>
    <t>說明：1.本表資料為「依校安通報統計，適用性別平等教育法調查處理之事件」</t>
  </si>
  <si>
    <t xml:space="preserve">               ，且僅就通報資料有記載之數據分析。</t>
  </si>
  <si>
    <t xml:space="preserve">             2.加害人之統計數據排除16歲以上合意案件，但在通報上歸類為性侵害事件者。</t>
  </si>
  <si>
    <t>資料來源：教育部訓委會。</t>
  </si>
  <si>
    <t>96年</t>
  </si>
  <si>
    <t>97年</t>
  </si>
  <si>
    <t>98年</t>
  </si>
  <si>
    <t>99年1至12月</t>
  </si>
  <si>
    <t>原住民</t>
  </si>
  <si>
    <t>100年1至12月</t>
  </si>
  <si>
    <t>404-4 疑似校園性侵害事件統計-按加害人年齡統計</t>
  </si>
  <si>
    <t>101年1至12月</t>
  </si>
  <si>
    <t>特教學校</t>
  </si>
  <si>
    <t>3.因建置回報系統於101年8月1日啟用，造成人工登錄與系統計算之誤差，爰101年之統計數據於年齡別部分不予計算身分別（原住民），俟102年度由電腦系統彙報全年資料再予提供。</t>
  </si>
  <si>
    <t>資料來源：教育部學生事務及特殊教育司。</t>
  </si>
  <si>
    <t>404-4 校園性侵害事件調查屬實統計-按加害人年齡統計</t>
  </si>
  <si>
    <t>102年1至12月</t>
  </si>
  <si>
    <t>年齡</t>
  </si>
  <si>
    <t>百分比
(各年齡階段佔總人數之比例)</t>
  </si>
  <si>
    <t>大專校院</t>
  </si>
  <si>
    <t>一般生</t>
  </si>
  <si>
    <t>原住
民生</t>
  </si>
  <si>
    <t>外籍生
(含僑生)</t>
  </si>
  <si>
    <t>教職員工</t>
  </si>
  <si>
    <t>18-30歲</t>
  </si>
  <si>
    <t>小計</t>
  </si>
  <si>
    <t>說明：1、本表資料為「學校進行校安通報後，依性別平等教育法處理且調查屬實之事件」。</t>
  </si>
  <si>
    <t xml:space="preserve">            2、統計數據排除16歲以下之合意案件。</t>
  </si>
  <si>
    <t xml:space="preserve">            3、本表表名101年度(含)為疑似校園性侵害事件統計-按加害人年齡統計。</t>
  </si>
  <si>
    <t>103年1至12月</t>
  </si>
  <si>
    <t>大專</t>
  </si>
  <si>
    <t>特殊教育學校</t>
  </si>
  <si>
    <t>原住民生</t>
  </si>
  <si>
    <t>外籍生</t>
  </si>
  <si>
    <t>僑生</t>
  </si>
  <si>
    <t>12~17歲</t>
  </si>
  <si>
    <t>18~23歲</t>
  </si>
  <si>
    <t>24~39歲</t>
  </si>
  <si>
    <t>40~50歲</t>
  </si>
  <si>
    <t>104年1至12月</t>
  </si>
  <si>
    <t>未分類</t>
  </si>
  <si>
    <t xml:space="preserve">             2、統計數據排除16歲以下之合意案件。</t>
  </si>
  <si>
    <t>105年1至12月</t>
  </si>
  <si>
    <t>高中</t>
  </si>
  <si>
    <t xml:space="preserve">            3、「高中」係指高級中等教育法第5條規定之「高級中等學校」。</t>
  </si>
  <si>
    <t>106年1至12月</t>
  </si>
  <si>
    <t>107年</t>
  </si>
  <si>
    <t>404-4 校園性侵害事件調查屬實統計-按行為人年齡統計</t>
  </si>
  <si>
    <t>108年</t>
  </si>
  <si>
    <t>109年</t>
  </si>
  <si>
    <t>資料來源：本部學生事務及特殊教育司。</t>
  </si>
  <si>
    <t>大專院校</t>
  </si>
  <si>
    <t>高級中等學校</t>
  </si>
  <si>
    <t>其他</t>
  </si>
  <si>
    <t>總計</t>
  </si>
  <si>
    <t>404-4 校園性侵害事件調查屬實統計-按行為人年齡統計</t>
  </si>
  <si>
    <t>高中</t>
  </si>
  <si>
    <t>未輸入</t>
  </si>
  <si>
    <t>合計</t>
  </si>
  <si>
    <t>性別</t>
  </si>
  <si>
    <t>男</t>
  </si>
  <si>
    <t>女</t>
  </si>
  <si>
    <t>說明：1、本表資料為「學校進行校安通報後，依性別平等教育法處理且調查屬實之事件」。</t>
  </si>
  <si>
    <t xml:space="preserve">            2、統計數據排除16歲以下之合意案件。</t>
  </si>
  <si>
    <t xml:space="preserve">            3、「高中」係指高級中等教育法第5條規定之「高級中等學校」。</t>
  </si>
  <si>
    <t>110年</t>
  </si>
  <si>
    <t>資料來源：教育部學生事務及特殊教育司。(資料擷取:1120325)</t>
  </si>
  <si>
    <t>111年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</si>
</sst>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$&quot;#,##0.00"/>
    <numFmt numFmtId="179" formatCode="&quot; &quot;#,##0.00&quot; &quot;;&quot;-&quot;#,##0.00&quot; &quot;;&quot; - &quot;;&quot; &quot;@&quot; &quot;"/>
    <numFmt numFmtId="180" formatCode="0.00&quot; &quot;"/>
    <numFmt numFmtId="181" formatCode="0.0&quot; &quot;"/>
    <numFmt numFmtId="182" formatCode="0&quot; &quot;"/>
    <numFmt numFmtId="183" formatCode="#,##0;\-\ #,##0;\-"/>
    <numFmt numFmtId="184" formatCode="#,##0.00;\-\ #,##0.00;\-"/>
    <numFmt numFmtId="185" formatCode="#,##0.0;\-\ #,##0.0;\-"/>
  </numFmts>
  <fonts count="6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sz val="12"/>
      <color indexed="63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10"/>
      <color rgb="FFFF0000"/>
      <name val="新細明體"/>
      <family val="1"/>
    </font>
    <font>
      <sz val="12"/>
      <color rgb="FFFF0000"/>
      <name val="新細明體"/>
      <family val="1"/>
    </font>
    <font>
      <sz val="11"/>
      <color rgb="FF000000"/>
      <name val="新細明體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標楷體"/>
      <family val="4"/>
    </font>
    <font>
      <sz val="12"/>
      <color rgb="FF000000"/>
      <name val="標楷體"/>
      <family val="4"/>
    </font>
    <font>
      <b/>
      <sz val="12"/>
      <color rgb="FF000000"/>
      <name val="新細明體"/>
      <family val="1"/>
    </font>
    <font>
      <sz val="12"/>
      <color rgb="FF333333"/>
      <name val="標楷體"/>
      <family val="4"/>
    </font>
    <font>
      <sz val="12"/>
      <color rgb="FF333333"/>
      <name val="新細明體"/>
      <family val="1"/>
    </font>
    <font>
      <sz val="12"/>
      <color rgb="FF000000"/>
      <name val="Calibri Light"/>
      <family val="1"/>
    </font>
    <font>
      <sz val="12"/>
      <color rgb="FF333333"/>
      <name val="Calibri Light"/>
      <family val="1"/>
    </font>
    <font>
      <sz val="12"/>
      <color rgb="FF333333"/>
      <name val="Calibri"/>
      <family val="1"/>
    </font>
    <font>
      <sz val="12"/>
      <name val="Calibri Light"/>
      <family val="1"/>
    </font>
    <font>
      <sz val="12"/>
      <color indexed="8"/>
      <name val="Calibri Light"/>
      <family val="1"/>
    </font>
    <font>
      <b/>
      <sz val="12"/>
      <color indexed="8"/>
      <name val="Calibri Light"/>
      <family val="1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EEEEEE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NumberFormat="0" applyFon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9" fontId="50" fillId="0" borderId="0" xfId="44" applyFont="1" applyFill="1" applyAlignment="1">
      <alignment horizontal="righ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179" fontId="50" fillId="0" borderId="12" xfId="0" applyNumberFormat="1" applyFont="1" applyFill="1" applyBorder="1" applyAlignment="1">
      <alignment horizontal="center" vertical="center"/>
    </xf>
    <xf numFmtId="177" fontId="50" fillId="0" borderId="12" xfId="0" applyNumberFormat="1" applyFont="1" applyFill="1" applyBorder="1" applyAlignment="1">
      <alignment horizontal="center" vertical="center"/>
    </xf>
    <xf numFmtId="177" fontId="50" fillId="0" borderId="13" xfId="0" applyNumberFormat="1" applyFont="1" applyFill="1" applyBorder="1" applyAlignment="1">
      <alignment horizontal="center" vertical="center"/>
    </xf>
    <xf numFmtId="179" fontId="50" fillId="0" borderId="0" xfId="44" applyNumberFormat="1" applyFont="1" applyFill="1" applyAlignment="1">
      <alignment horizontal="center" vertical="center"/>
    </xf>
    <xf numFmtId="177" fontId="50" fillId="0" borderId="0" xfId="0" applyNumberFormat="1" applyFont="1" applyFill="1" applyAlignment="1">
      <alignment horizontal="right" vertical="center"/>
    </xf>
    <xf numFmtId="177" fontId="50" fillId="0" borderId="0" xfId="0" applyNumberFormat="1" applyFont="1" applyFill="1" applyAlignment="1">
      <alignment horizontal="center" vertical="center"/>
    </xf>
    <xf numFmtId="179" fontId="50" fillId="0" borderId="0" xfId="0" applyNumberFormat="1" applyFont="1" applyFill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179" fontId="50" fillId="0" borderId="14" xfId="37" applyNumberFormat="1" applyFont="1" applyFill="1" applyBorder="1" applyAlignment="1">
      <alignment horizontal="center" vertical="center"/>
    </xf>
    <xf numFmtId="177" fontId="50" fillId="0" borderId="14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9" fontId="5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9" fontId="0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center"/>
    </xf>
    <xf numFmtId="0" fontId="54" fillId="0" borderId="14" xfId="0" applyFont="1" applyBorder="1" applyAlignment="1">
      <alignment horizontal="right"/>
    </xf>
    <xf numFmtId="0" fontId="54" fillId="0" borderId="14" xfId="0" applyFont="1" applyBorder="1" applyAlignment="1">
      <alignment horizontal="right" vertical="center"/>
    </xf>
    <xf numFmtId="177" fontId="51" fillId="0" borderId="12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right" vertical="center"/>
    </xf>
    <xf numFmtId="177" fontId="51" fillId="0" borderId="14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56" fillId="33" borderId="10" xfId="33" applyFont="1" applyFill="1" applyBorder="1" applyAlignment="1" applyProtection="1">
      <alignment horizontal="center" vertical="center"/>
      <protection/>
    </xf>
    <xf numFmtId="0" fontId="56" fillId="33" borderId="10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Alignment="1">
      <alignment horizontal="center" vertical="center" wrapText="1"/>
    </xf>
    <xf numFmtId="177" fontId="0" fillId="0" borderId="0" xfId="34" applyNumberFormat="1" applyFont="1" applyFill="1" applyAlignment="1" applyProtection="1">
      <alignment vertical="center"/>
      <protection/>
    </xf>
    <xf numFmtId="0" fontId="57" fillId="0" borderId="17" xfId="0" applyFont="1" applyBorder="1" applyAlignment="1">
      <alignment horizontal="center" vertical="center" wrapText="1"/>
    </xf>
    <xf numFmtId="176" fontId="50" fillId="0" borderId="14" xfId="0" applyNumberFormat="1" applyFont="1" applyFill="1" applyBorder="1" applyAlignment="1">
      <alignment horizontal="center" vertical="center" wrapText="1"/>
    </xf>
    <xf numFmtId="177" fontId="0" fillId="0" borderId="14" xfId="34" applyNumberFormat="1" applyFont="1" applyFill="1" applyBorder="1" applyAlignment="1" applyProtection="1">
      <alignment vertical="center"/>
      <protection/>
    </xf>
    <xf numFmtId="9" fontId="50" fillId="0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9" fontId="50" fillId="0" borderId="14" xfId="44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9" fontId="50" fillId="0" borderId="18" xfId="44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9" fontId="50" fillId="0" borderId="19" xfId="44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0" fillId="33" borderId="16" xfId="34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10" xfId="33" applyFont="1" applyFill="1" applyBorder="1" applyAlignment="1" applyProtection="1">
      <alignment horizontal="center" vertical="center"/>
      <protection/>
    </xf>
    <xf numFmtId="0" fontId="0" fillId="33" borderId="22" xfId="3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0" fillId="33" borderId="23" xfId="33" applyNumberFormat="1" applyFont="1" applyFill="1" applyBorder="1" applyAlignment="1" applyProtection="1">
      <alignment horizontal="center" vertical="center"/>
      <protection/>
    </xf>
    <xf numFmtId="0" fontId="0" fillId="33" borderId="16" xfId="33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ill="1" applyBorder="1" applyAlignment="1">
      <alignment horizontal="center" vertical="center" wrapText="1"/>
    </xf>
    <xf numFmtId="183" fontId="0" fillId="0" borderId="11" xfId="33" applyNumberFormat="1" applyFont="1" applyFill="1" applyBorder="1" applyAlignment="1" applyProtection="1">
      <alignment horizontal="right" vertical="center"/>
      <protection/>
    </xf>
    <xf numFmtId="183" fontId="60" fillId="0" borderId="12" xfId="0" applyNumberFormat="1" applyFont="1" applyBorder="1" applyAlignment="1">
      <alignment horizontal="right" vertical="center"/>
    </xf>
    <xf numFmtId="183" fontId="0" fillId="0" borderId="0" xfId="33" applyNumberFormat="1" applyFont="1" applyFill="1" applyBorder="1" applyAlignment="1" applyProtection="1">
      <alignment horizontal="right" vertical="center"/>
      <protection/>
    </xf>
    <xf numFmtId="183" fontId="60" fillId="0" borderId="0" xfId="0" applyNumberFormat="1" applyFont="1" applyBorder="1" applyAlignment="1">
      <alignment horizontal="right" vertical="center"/>
    </xf>
    <xf numFmtId="183" fontId="0" fillId="0" borderId="25" xfId="33" applyNumberFormat="1" applyFont="1" applyFill="1" applyBorder="1" applyAlignment="1" applyProtection="1">
      <alignment horizontal="right" vertical="center"/>
      <protection/>
    </xf>
    <xf numFmtId="183" fontId="60" fillId="0" borderId="25" xfId="0" applyNumberFormat="1" applyFont="1" applyBorder="1" applyAlignment="1">
      <alignment horizontal="right" vertical="center"/>
    </xf>
    <xf numFmtId="184" fontId="60" fillId="0" borderId="12" xfId="0" applyNumberFormat="1" applyFont="1" applyBorder="1" applyAlignment="1">
      <alignment horizontal="right" vertical="center"/>
    </xf>
    <xf numFmtId="184" fontId="60" fillId="0" borderId="0" xfId="0" applyNumberFormat="1" applyFont="1" applyBorder="1" applyAlignment="1">
      <alignment horizontal="right" vertical="center"/>
    </xf>
    <xf numFmtId="184" fontId="60" fillId="0" borderId="25" xfId="0" applyNumberFormat="1" applyFont="1" applyBorder="1" applyAlignment="1">
      <alignment horizontal="right" vertical="center"/>
    </xf>
    <xf numFmtId="183" fontId="61" fillId="0" borderId="11" xfId="33" applyNumberFormat="1" applyFont="1" applyFill="1" applyBorder="1" applyAlignment="1" applyProtection="1">
      <alignment vertical="center"/>
      <protection/>
    </xf>
    <xf numFmtId="184" fontId="62" fillId="0" borderId="12" xfId="0" applyNumberFormat="1" applyFont="1" applyBorder="1" applyAlignment="1">
      <alignment vertical="center"/>
    </xf>
    <xf numFmtId="183" fontId="62" fillId="0" borderId="12" xfId="0" applyNumberFormat="1" applyFont="1" applyBorder="1" applyAlignment="1">
      <alignment vertical="center"/>
    </xf>
    <xf numFmtId="183" fontId="61" fillId="0" borderId="13" xfId="33" applyNumberFormat="1" applyFont="1" applyFill="1" applyBorder="1" applyAlignment="1" applyProtection="1">
      <alignment vertical="center"/>
      <protection/>
    </xf>
    <xf numFmtId="184" fontId="62" fillId="0" borderId="0" xfId="0" applyNumberFormat="1" applyFont="1" applyBorder="1" applyAlignment="1">
      <alignment vertical="center"/>
    </xf>
    <xf numFmtId="183" fontId="62" fillId="0" borderId="0" xfId="0" applyNumberFormat="1" applyFont="1" applyBorder="1" applyAlignment="1">
      <alignment vertical="center"/>
    </xf>
    <xf numFmtId="183" fontId="61" fillId="0" borderId="26" xfId="33" applyNumberFormat="1" applyFont="1" applyFill="1" applyBorder="1" applyAlignment="1" applyProtection="1">
      <alignment vertical="center"/>
      <protection/>
    </xf>
    <xf numFmtId="184" fontId="62" fillId="0" borderId="25" xfId="0" applyNumberFormat="1" applyFont="1" applyBorder="1" applyAlignment="1">
      <alignment vertical="center"/>
    </xf>
    <xf numFmtId="183" fontId="62" fillId="0" borderId="25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83" fontId="61" fillId="0" borderId="11" xfId="33" applyNumberFormat="1" applyFont="1" applyFill="1" applyBorder="1" applyAlignment="1" applyProtection="1">
      <alignment horizontal="right" vertical="center"/>
      <protection/>
    </xf>
    <xf numFmtId="184" fontId="62" fillId="0" borderId="12" xfId="0" applyNumberFormat="1" applyFont="1" applyBorder="1" applyAlignment="1">
      <alignment horizontal="right" vertical="center"/>
    </xf>
    <xf numFmtId="183" fontId="62" fillId="0" borderId="12" xfId="0" applyNumberFormat="1" applyFont="1" applyBorder="1" applyAlignment="1">
      <alignment horizontal="right" vertical="center"/>
    </xf>
    <xf numFmtId="183" fontId="61" fillId="0" borderId="13" xfId="33" applyNumberFormat="1" applyFont="1" applyFill="1" applyBorder="1" applyAlignment="1" applyProtection="1">
      <alignment horizontal="right" vertical="center"/>
      <protection/>
    </xf>
    <xf numFmtId="184" fontId="62" fillId="0" borderId="0" xfId="0" applyNumberFormat="1" applyFont="1" applyBorder="1" applyAlignment="1">
      <alignment horizontal="right" vertical="center"/>
    </xf>
    <xf numFmtId="183" fontId="61" fillId="0" borderId="26" xfId="33" applyNumberFormat="1" applyFont="1" applyFill="1" applyBorder="1" applyAlignment="1" applyProtection="1">
      <alignment horizontal="right" vertical="center"/>
      <protection/>
    </xf>
    <xf numFmtId="184" fontId="62" fillId="0" borderId="25" xfId="0" applyNumberFormat="1" applyFont="1" applyBorder="1" applyAlignment="1">
      <alignment horizontal="right" vertical="center"/>
    </xf>
    <xf numFmtId="183" fontId="62" fillId="0" borderId="0" xfId="0" applyNumberFormat="1" applyFont="1" applyBorder="1" applyAlignment="1">
      <alignment horizontal="right" vertical="center"/>
    </xf>
    <xf numFmtId="183" fontId="62" fillId="0" borderId="25" xfId="0" applyNumberFormat="1" applyFont="1" applyBorder="1" applyAlignment="1">
      <alignment horizontal="right" vertical="center"/>
    </xf>
    <xf numFmtId="0" fontId="0" fillId="33" borderId="11" xfId="34" applyFont="1" applyFill="1" applyBorder="1" applyAlignment="1" applyProtection="1">
      <alignment horizontal="center" vertical="center" wrapText="1"/>
      <protection/>
    </xf>
    <xf numFmtId="0" fontId="0" fillId="33" borderId="21" xfId="34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11" xfId="34" applyFont="1" applyFill="1" applyBorder="1" applyAlignment="1" applyProtection="1">
      <alignment horizontal="center" vertical="center" wrapText="1"/>
      <protection/>
    </xf>
    <xf numFmtId="0" fontId="3" fillId="0" borderId="0" xfId="36" applyFont="1">
      <alignment vertical="center"/>
      <protection/>
    </xf>
    <xf numFmtId="0" fontId="3" fillId="0" borderId="0" xfId="36">
      <alignment vertical="center"/>
      <protection/>
    </xf>
    <xf numFmtId="0" fontId="63" fillId="34" borderId="27" xfId="36" applyFont="1" applyFill="1" applyBorder="1" applyAlignment="1">
      <alignment horizontal="center" vertical="center"/>
      <protection/>
    </xf>
    <xf numFmtId="0" fontId="63" fillId="35" borderId="27" xfId="36" applyFont="1" applyFill="1" applyBorder="1" applyAlignment="1">
      <alignment horizontal="center" vertical="center"/>
      <protection/>
    </xf>
    <xf numFmtId="0" fontId="3" fillId="0" borderId="0" xfId="36" applyBorder="1">
      <alignment vertical="center"/>
      <protection/>
    </xf>
    <xf numFmtId="0" fontId="63" fillId="0" borderId="0" xfId="36" applyFont="1" applyFill="1" applyBorder="1" applyAlignment="1">
      <alignment horizontal="center" vertical="center"/>
      <protection/>
    </xf>
    <xf numFmtId="0" fontId="1" fillId="0" borderId="0" xfId="36" applyFont="1" applyFill="1" applyBorder="1">
      <alignment vertical="center"/>
      <protection/>
    </xf>
    <xf numFmtId="0" fontId="64" fillId="0" borderId="0" xfId="36" applyFont="1" applyFill="1" applyBorder="1" applyAlignment="1">
      <alignment vertical="center"/>
      <protection/>
    </xf>
    <xf numFmtId="0" fontId="65" fillId="0" borderId="0" xfId="36" applyFont="1" applyFill="1" applyBorder="1" applyAlignment="1">
      <alignment vertical="center"/>
      <protection/>
    </xf>
    <xf numFmtId="0" fontId="64" fillId="0" borderId="0" xfId="36" applyFont="1" applyFill="1" applyBorder="1">
      <alignment vertical="center"/>
      <protection/>
    </xf>
    <xf numFmtId="0" fontId="63" fillId="34" borderId="27" xfId="36" applyFont="1" applyFill="1" applyBorder="1" applyAlignment="1">
      <alignment horizontal="center" vertical="center"/>
      <protection/>
    </xf>
    <xf numFmtId="184" fontId="63" fillId="0" borderId="27" xfId="36" applyNumberFormat="1" applyFont="1" applyBorder="1" applyAlignment="1">
      <alignment horizontal="center" vertical="center"/>
      <protection/>
    </xf>
    <xf numFmtId="183" fontId="63" fillId="0" borderId="27" xfId="36" applyNumberFormat="1" applyFont="1" applyBorder="1" applyAlignment="1">
      <alignment horizontal="center" vertical="center"/>
      <protection/>
    </xf>
    <xf numFmtId="183" fontId="63" fillId="0" borderId="28" xfId="36" applyNumberFormat="1" applyFont="1" applyBorder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7" fillId="33" borderId="30" xfId="34" applyFont="1" applyFill="1" applyBorder="1" applyAlignment="1" applyProtection="1">
      <alignment horizontal="center" vertical="center" wrapText="1"/>
      <protection/>
    </xf>
    <xf numFmtId="178" fontId="57" fillId="33" borderId="30" xfId="34" applyNumberFormat="1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3" borderId="10" xfId="34" applyFont="1" applyFill="1" applyBorder="1" applyAlignment="1" applyProtection="1">
      <alignment horizontal="center" vertical="center" wrapText="1"/>
      <protection/>
    </xf>
    <xf numFmtId="0" fontId="0" fillId="33" borderId="30" xfId="34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6" fillId="0" borderId="0" xfId="36" applyFont="1" applyFill="1" applyBorder="1" applyAlignment="1">
      <alignment horizontal="center" vertical="center" wrapText="1"/>
      <protection/>
    </xf>
    <xf numFmtId="0" fontId="65" fillId="0" borderId="0" xfId="36" applyFont="1" applyFill="1" applyBorder="1" applyAlignment="1">
      <alignment horizontal="center" vertical="center" wrapText="1"/>
      <protection/>
    </xf>
    <xf numFmtId="0" fontId="63" fillId="34" borderId="27" xfId="36" applyFont="1" applyFill="1" applyBorder="1" applyAlignment="1">
      <alignment horizontal="center" vertical="center"/>
      <protection/>
    </xf>
    <xf numFmtId="0" fontId="63" fillId="34" borderId="28" xfId="36" applyFont="1" applyFill="1" applyBorder="1" applyAlignment="1">
      <alignment horizontal="center" vertical="center"/>
      <protection/>
    </xf>
    <xf numFmtId="0" fontId="63" fillId="34" borderId="32" xfId="36" applyFont="1" applyFill="1" applyBorder="1" applyAlignment="1">
      <alignment horizontal="center" vertical="center"/>
      <protection/>
    </xf>
    <xf numFmtId="0" fontId="63" fillId="34" borderId="33" xfId="36" applyFont="1" applyFill="1" applyBorder="1" applyAlignment="1">
      <alignment horizontal="center" vertical="center"/>
      <protection/>
    </xf>
    <xf numFmtId="0" fontId="67" fillId="0" borderId="0" xfId="36" applyFont="1">
      <alignment vertical="center"/>
      <protection/>
    </xf>
    <xf numFmtId="0" fontId="67" fillId="0" borderId="0" xfId="36" applyFont="1" applyFill="1" applyBorder="1">
      <alignment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3" width="11.125" style="2" customWidth="1"/>
    <col min="4" max="4" width="10.625" style="2" customWidth="1"/>
    <col min="5" max="6" width="10.375" style="2" customWidth="1"/>
    <col min="7" max="8" width="10.00390625" style="2" customWidth="1"/>
    <col min="9" max="10" width="11.00390625" style="2" customWidth="1"/>
    <col min="11" max="11" width="9.00390625" style="2" customWidth="1"/>
    <col min="12" max="16384" width="9.00390625" style="2" customWidth="1"/>
  </cols>
  <sheetData>
    <row r="1" spans="1:10" ht="30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"/>
      <c r="J1" s="1"/>
    </row>
    <row r="2" spans="1:10" ht="15.7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"/>
      <c r="J2" s="1"/>
    </row>
    <row r="3" spans="1:8" ht="15.75" customHeight="1" thickBo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 thickBot="1">
      <c r="A4" s="137"/>
      <c r="B4" s="138" t="s">
        <v>3</v>
      </c>
      <c r="C4" s="138"/>
      <c r="D4" s="139" t="s">
        <v>4</v>
      </c>
      <c r="E4" s="139" t="s">
        <v>5</v>
      </c>
      <c r="F4" s="139" t="s">
        <v>6</v>
      </c>
      <c r="G4" s="139" t="s">
        <v>7</v>
      </c>
      <c r="H4" s="140" t="s">
        <v>8</v>
      </c>
    </row>
    <row r="5" spans="1:8" ht="27" customHeight="1">
      <c r="A5" s="137"/>
      <c r="B5" s="5" t="s">
        <v>9</v>
      </c>
      <c r="C5" s="5" t="s">
        <v>10</v>
      </c>
      <c r="D5" s="139"/>
      <c r="E5" s="139"/>
      <c r="F5" s="139"/>
      <c r="G5" s="139"/>
      <c r="H5" s="140"/>
    </row>
    <row r="6" spans="1:8" ht="24.75" customHeight="1">
      <c r="A6" s="6" t="s">
        <v>3</v>
      </c>
      <c r="B6" s="7">
        <f>SUM(B7:B12)</f>
        <v>403</v>
      </c>
      <c r="C6" s="8">
        <v>100</v>
      </c>
      <c r="D6" s="9">
        <f>SUM(D7:D12)</f>
        <v>66</v>
      </c>
      <c r="E6" s="9">
        <f>SUM(E7:E12)</f>
        <v>111</v>
      </c>
      <c r="F6" s="9">
        <f>SUM(F7:F12)</f>
        <v>153</v>
      </c>
      <c r="G6" s="9">
        <f>SUM(G7:G12)</f>
        <v>59</v>
      </c>
      <c r="H6" s="9">
        <f>SUM(H7:H12)</f>
        <v>14</v>
      </c>
    </row>
    <row r="7" spans="1:8" ht="24.75" customHeight="1">
      <c r="A7" s="6" t="s">
        <v>11</v>
      </c>
      <c r="B7" s="10">
        <f aca="true" t="shared" si="0" ref="B7:B12">SUM(D7:H7)</f>
        <v>21</v>
      </c>
      <c r="C7" s="11">
        <f>B7/B6*100</f>
        <v>5.2109181141439205</v>
      </c>
      <c r="D7" s="12" t="s">
        <v>12</v>
      </c>
      <c r="E7" s="12" t="s">
        <v>12</v>
      </c>
      <c r="F7" s="12" t="s">
        <v>12</v>
      </c>
      <c r="G7" s="13">
        <v>21</v>
      </c>
      <c r="H7" s="12" t="s">
        <v>12</v>
      </c>
    </row>
    <row r="8" spans="1:8" ht="24.75" customHeight="1">
      <c r="A8" s="6" t="s">
        <v>13</v>
      </c>
      <c r="B8" s="10">
        <f t="shared" si="0"/>
        <v>236</v>
      </c>
      <c r="C8" s="11">
        <f>B8/B6*100</f>
        <v>58.56079404466501</v>
      </c>
      <c r="D8" s="13">
        <v>2</v>
      </c>
      <c r="E8" s="13">
        <v>74</v>
      </c>
      <c r="F8" s="13">
        <v>128</v>
      </c>
      <c r="G8" s="13">
        <v>24</v>
      </c>
      <c r="H8" s="12">
        <v>8</v>
      </c>
    </row>
    <row r="9" spans="1:8" ht="24.75" customHeight="1">
      <c r="A9" s="6" t="s">
        <v>14</v>
      </c>
      <c r="B9" s="10">
        <f t="shared" si="0"/>
        <v>54</v>
      </c>
      <c r="C9" s="14">
        <f>B9/B6*100</f>
        <v>13.399503722084367</v>
      </c>
      <c r="D9" s="13">
        <v>30</v>
      </c>
      <c r="E9" s="13">
        <v>14</v>
      </c>
      <c r="F9" s="13">
        <v>8</v>
      </c>
      <c r="G9" s="13">
        <v>2</v>
      </c>
      <c r="H9" s="12" t="s">
        <v>12</v>
      </c>
    </row>
    <row r="10" spans="1:8" ht="24.75" customHeight="1">
      <c r="A10" s="6" t="s">
        <v>15</v>
      </c>
      <c r="B10" s="10">
        <f t="shared" si="0"/>
        <v>32</v>
      </c>
      <c r="C10" s="11">
        <f>B10/B6*100</f>
        <v>7.94044665012407</v>
      </c>
      <c r="D10" s="13">
        <v>15</v>
      </c>
      <c r="E10" s="13">
        <v>8</v>
      </c>
      <c r="F10" s="13">
        <v>3</v>
      </c>
      <c r="G10" s="13">
        <v>6</v>
      </c>
      <c r="H10" s="12" t="s">
        <v>12</v>
      </c>
    </row>
    <row r="11" spans="1:8" ht="24.75" customHeight="1">
      <c r="A11" s="6" t="s">
        <v>16</v>
      </c>
      <c r="B11" s="10">
        <f t="shared" si="0"/>
        <v>7</v>
      </c>
      <c r="C11" s="11">
        <f>B11/B6*100</f>
        <v>1.7369727047146404</v>
      </c>
      <c r="D11" s="13">
        <v>1</v>
      </c>
      <c r="E11" s="13">
        <v>4</v>
      </c>
      <c r="F11" s="13">
        <v>1</v>
      </c>
      <c r="G11" s="13">
        <v>1</v>
      </c>
      <c r="H11" s="12" t="s">
        <v>12</v>
      </c>
    </row>
    <row r="12" spans="1:8" ht="24.75" customHeight="1" thickBot="1">
      <c r="A12" s="15" t="s">
        <v>17</v>
      </c>
      <c r="B12" s="16">
        <f t="shared" si="0"/>
        <v>53</v>
      </c>
      <c r="C12" s="17">
        <f>B12/B6*100</f>
        <v>13.151364764267989</v>
      </c>
      <c r="D12" s="18">
        <v>18</v>
      </c>
      <c r="E12" s="18">
        <v>11</v>
      </c>
      <c r="F12" s="18">
        <v>13</v>
      </c>
      <c r="G12" s="18">
        <v>5</v>
      </c>
      <c r="H12" s="18">
        <v>6</v>
      </c>
    </row>
    <row r="13" spans="1:10" s="20" customFormat="1" ht="18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2" s="20" customFormat="1" ht="18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2"/>
    </row>
    <row r="15" spans="1:12" s="24" customFormat="1" ht="20.25" customHeight="1">
      <c r="A15" s="23" t="s">
        <v>20</v>
      </c>
      <c r="L15" s="25"/>
    </row>
    <row r="16" spans="1:12" ht="20.25" customHeight="1">
      <c r="A16" s="3" t="s">
        <v>21</v>
      </c>
      <c r="K16" s="26"/>
      <c r="L16" s="27"/>
    </row>
    <row r="17" spans="9:10" ht="27.75" customHeight="1">
      <c r="I17" s="26"/>
      <c r="J17" s="27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" footer="0.511811023622047"/>
  <pageSetup fitToHeight="0" fitToWidth="0" orientation="portrait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2" width="10.50390625" style="0" customWidth="1"/>
    <col min="3" max="3" width="7.00390625" style="0" bestFit="1" customWidth="1"/>
    <col min="4" max="4" width="8.625" style="0" bestFit="1" customWidth="1"/>
    <col min="5" max="6" width="7.00390625" style="0" bestFit="1" customWidth="1"/>
    <col min="7" max="7" width="5.375" style="0" bestFit="1" customWidth="1"/>
    <col min="8" max="8" width="8.625" style="0" bestFit="1" customWidth="1"/>
    <col min="9" max="9" width="5.375" style="0" bestFit="1" customWidth="1"/>
    <col min="10" max="10" width="7.00390625" style="0" bestFit="1" customWidth="1"/>
    <col min="11" max="11" width="8.625" style="0" bestFit="1" customWidth="1"/>
    <col min="12" max="13" width="7.00390625" style="0" bestFit="1" customWidth="1"/>
    <col min="14" max="14" width="5.375" style="0" bestFit="1" customWidth="1"/>
    <col min="15" max="15" width="8.625" style="0" bestFit="1" customWidth="1"/>
    <col min="16" max="16" width="5.375" style="0" bestFit="1" customWidth="1"/>
    <col min="17" max="17" width="7.00390625" style="0" bestFit="1" customWidth="1"/>
    <col min="18" max="18" width="8.625" style="0" bestFit="1" customWidth="1"/>
    <col min="19" max="20" width="7.00390625" style="0" bestFit="1" customWidth="1"/>
    <col min="21" max="21" width="5.375" style="0" bestFit="1" customWidth="1"/>
    <col min="22" max="22" width="8.625" style="0" bestFit="1" customWidth="1"/>
    <col min="23" max="23" width="5.375" style="0" bestFit="1" customWidth="1"/>
    <col min="24" max="24" width="7.00390625" style="0" bestFit="1" customWidth="1"/>
    <col min="25" max="25" width="8.625" style="0" bestFit="1" customWidth="1"/>
    <col min="26" max="27" width="7.00390625" style="0" bestFit="1" customWidth="1"/>
    <col min="28" max="28" width="5.375" style="0" bestFit="1" customWidth="1"/>
    <col min="29" max="29" width="8.625" style="0" bestFit="1" customWidth="1"/>
    <col min="30" max="30" width="5.375" style="0" bestFit="1" customWidth="1"/>
    <col min="31" max="31" width="6.75390625" style="0" bestFit="1" customWidth="1"/>
    <col min="32" max="32" width="8.50390625" style="0" bestFit="1" customWidth="1"/>
    <col min="33" max="34" width="6.75390625" style="0" bestFit="1" customWidth="1"/>
    <col min="35" max="35" width="6.25390625" style="0" customWidth="1"/>
    <col min="36" max="36" width="8.50390625" style="0" bestFit="1" customWidth="1"/>
    <col min="37" max="37" width="5.375" style="0" customWidth="1"/>
    <col min="38" max="38" width="7.00390625" style="0" bestFit="1" customWidth="1"/>
    <col min="39" max="39" width="8.625" style="0" bestFit="1" customWidth="1"/>
    <col min="40" max="41" width="7.00390625" style="0" bestFit="1" customWidth="1"/>
    <col min="42" max="42" width="5.375" style="0" bestFit="1" customWidth="1"/>
    <col min="43" max="43" width="8.625" style="0" bestFit="1" customWidth="1"/>
    <col min="44" max="44" width="11.75390625" style="0" bestFit="1" customWidth="1"/>
    <col min="45" max="45" width="9.00390625" style="0" customWidth="1"/>
  </cols>
  <sheetData>
    <row r="1" spans="1:44" ht="16.5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6.5" customHeight="1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23" ht="17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 t="s">
        <v>2</v>
      </c>
    </row>
    <row r="4" spans="1:23" ht="33.75" customHeight="1" thickBot="1">
      <c r="A4" s="147" t="s">
        <v>35</v>
      </c>
      <c r="B4" s="145" t="s">
        <v>36</v>
      </c>
      <c r="C4" s="147" t="s">
        <v>48</v>
      </c>
      <c r="D4" s="147"/>
      <c r="E4" s="147"/>
      <c r="F4" s="147"/>
      <c r="G4" s="147"/>
      <c r="H4" s="147"/>
      <c r="I4" s="147"/>
      <c r="J4" s="147" t="s">
        <v>5</v>
      </c>
      <c r="K4" s="147"/>
      <c r="L4" s="147"/>
      <c r="M4" s="147"/>
      <c r="N4" s="147"/>
      <c r="O4" s="147"/>
      <c r="P4" s="147"/>
      <c r="Q4" s="147" t="s">
        <v>6</v>
      </c>
      <c r="R4" s="147"/>
      <c r="S4" s="147"/>
      <c r="T4" s="147"/>
      <c r="U4" s="147"/>
      <c r="V4" s="147"/>
      <c r="W4" s="147"/>
    </row>
    <row r="5" spans="1:23" ht="27.75" customHeight="1">
      <c r="A5" s="147"/>
      <c r="B5" s="145"/>
      <c r="C5" s="45" t="s">
        <v>38</v>
      </c>
      <c r="D5" s="45" t="s">
        <v>50</v>
      </c>
      <c r="E5" s="45" t="s">
        <v>8</v>
      </c>
      <c r="F5" s="45" t="s">
        <v>51</v>
      </c>
      <c r="G5" s="45" t="s">
        <v>52</v>
      </c>
      <c r="H5" s="45" t="s">
        <v>41</v>
      </c>
      <c r="I5" s="45" t="s">
        <v>17</v>
      </c>
      <c r="J5" s="45" t="s">
        <v>38</v>
      </c>
      <c r="K5" s="45" t="s">
        <v>50</v>
      </c>
      <c r="L5" s="45" t="s">
        <v>8</v>
      </c>
      <c r="M5" s="45" t="s">
        <v>51</v>
      </c>
      <c r="N5" s="45" t="s">
        <v>52</v>
      </c>
      <c r="O5" s="45" t="s">
        <v>41</v>
      </c>
      <c r="P5" s="45" t="s">
        <v>17</v>
      </c>
      <c r="Q5" s="45" t="s">
        <v>38</v>
      </c>
      <c r="R5" s="45" t="s">
        <v>50</v>
      </c>
      <c r="S5" s="45" t="s">
        <v>8</v>
      </c>
      <c r="T5" s="45" t="s">
        <v>51</v>
      </c>
      <c r="U5" s="45" t="s">
        <v>52</v>
      </c>
      <c r="V5" s="45" t="s">
        <v>41</v>
      </c>
      <c r="W5" s="45" t="s">
        <v>17</v>
      </c>
    </row>
    <row r="6" spans="1:23" ht="16.5">
      <c r="A6" s="45" t="s">
        <v>11</v>
      </c>
      <c r="B6" s="57">
        <v>5.05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2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</row>
    <row r="7" spans="1:23" ht="16.5">
      <c r="A7" s="45" t="s">
        <v>53</v>
      </c>
      <c r="B7" s="57">
        <v>67.34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44</v>
      </c>
      <c r="K7" s="57">
        <v>4</v>
      </c>
      <c r="L7" s="57">
        <v>10</v>
      </c>
      <c r="M7" s="57">
        <v>0</v>
      </c>
      <c r="N7" s="57">
        <v>0</v>
      </c>
      <c r="O7" s="57">
        <v>0</v>
      </c>
      <c r="P7" s="57">
        <v>0</v>
      </c>
      <c r="Q7" s="57">
        <v>94</v>
      </c>
      <c r="R7" s="57">
        <v>16</v>
      </c>
      <c r="S7" s="57">
        <v>13</v>
      </c>
      <c r="T7" s="57">
        <v>0</v>
      </c>
      <c r="U7" s="57">
        <v>0</v>
      </c>
      <c r="V7" s="57">
        <v>0</v>
      </c>
      <c r="W7" s="57">
        <v>1</v>
      </c>
    </row>
    <row r="8" spans="1:23" ht="16.5">
      <c r="A8" s="45" t="s">
        <v>54</v>
      </c>
      <c r="B8" s="57">
        <v>14.14</v>
      </c>
      <c r="C8" s="57">
        <v>12</v>
      </c>
      <c r="D8" s="57">
        <v>1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20</v>
      </c>
      <c r="K8" s="57">
        <v>2</v>
      </c>
      <c r="L8" s="57">
        <v>6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</row>
    <row r="9" spans="1:23" ht="16.5">
      <c r="A9" s="45" t="s">
        <v>55</v>
      </c>
      <c r="B9" s="57">
        <v>2.69</v>
      </c>
      <c r="C9" s="57">
        <v>0</v>
      </c>
      <c r="D9" s="57">
        <v>0</v>
      </c>
      <c r="E9" s="57">
        <v>0</v>
      </c>
      <c r="F9" s="57">
        <v>1</v>
      </c>
      <c r="G9" s="57">
        <v>0</v>
      </c>
      <c r="H9" s="57">
        <v>0</v>
      </c>
      <c r="I9" s="57">
        <v>0</v>
      </c>
      <c r="J9" s="57">
        <v>2</v>
      </c>
      <c r="K9" s="57">
        <v>0</v>
      </c>
      <c r="L9" s="57">
        <v>0</v>
      </c>
      <c r="M9" s="57">
        <v>0</v>
      </c>
      <c r="N9" s="57">
        <v>0</v>
      </c>
      <c r="O9" s="57">
        <v>2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1</v>
      </c>
      <c r="W9" s="57">
        <v>0</v>
      </c>
    </row>
    <row r="10" spans="1:23" ht="16.5">
      <c r="A10" s="45" t="s">
        <v>56</v>
      </c>
      <c r="B10" s="57">
        <v>1.01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1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2</v>
      </c>
      <c r="W10" s="57">
        <v>0</v>
      </c>
    </row>
    <row r="11" spans="1:23" ht="16.5">
      <c r="A11" s="45" t="s">
        <v>16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</row>
    <row r="12" spans="1:23" ht="16.5">
      <c r="A12" s="45" t="s">
        <v>17</v>
      </c>
      <c r="B12" s="57">
        <v>9.77</v>
      </c>
      <c r="C12" s="57">
        <v>2</v>
      </c>
      <c r="D12" s="57">
        <v>1</v>
      </c>
      <c r="E12" s="57">
        <v>0</v>
      </c>
      <c r="F12" s="57">
        <v>0</v>
      </c>
      <c r="G12" s="57">
        <v>0</v>
      </c>
      <c r="H12" s="57">
        <v>1</v>
      </c>
      <c r="I12" s="57">
        <v>0</v>
      </c>
      <c r="J12" s="57">
        <v>0</v>
      </c>
      <c r="K12" s="57">
        <v>1</v>
      </c>
      <c r="L12" s="57">
        <v>0</v>
      </c>
      <c r="M12" s="57">
        <v>0</v>
      </c>
      <c r="N12" s="57">
        <v>0</v>
      </c>
      <c r="O12" s="57">
        <v>1</v>
      </c>
      <c r="P12" s="57">
        <v>0</v>
      </c>
      <c r="Q12" s="57">
        <v>7</v>
      </c>
      <c r="R12" s="57">
        <v>1</v>
      </c>
      <c r="S12" s="57">
        <v>0</v>
      </c>
      <c r="T12" s="57">
        <v>0</v>
      </c>
      <c r="U12" s="57">
        <v>0</v>
      </c>
      <c r="V12" s="57">
        <v>2</v>
      </c>
      <c r="W12" s="57">
        <v>3</v>
      </c>
    </row>
    <row r="13" spans="1:23" ht="17.25" thickBot="1">
      <c r="A13" s="59" t="s">
        <v>43</v>
      </c>
      <c r="B13" s="60">
        <v>100</v>
      </c>
      <c r="C13" s="60">
        <f aca="true" t="shared" si="0" ref="C13:W13">SUM(C6:C12)</f>
        <v>14</v>
      </c>
      <c r="D13" s="60">
        <f t="shared" si="0"/>
        <v>2</v>
      </c>
      <c r="E13" s="60">
        <f t="shared" si="0"/>
        <v>0</v>
      </c>
      <c r="F13" s="60">
        <f t="shared" si="0"/>
        <v>1</v>
      </c>
      <c r="G13" s="60">
        <f t="shared" si="0"/>
        <v>0</v>
      </c>
      <c r="H13" s="60">
        <f t="shared" si="0"/>
        <v>1</v>
      </c>
      <c r="I13" s="60">
        <f t="shared" si="0"/>
        <v>0</v>
      </c>
      <c r="J13" s="60">
        <f t="shared" si="0"/>
        <v>66</v>
      </c>
      <c r="K13" s="60">
        <f t="shared" si="0"/>
        <v>7</v>
      </c>
      <c r="L13" s="60">
        <f t="shared" si="0"/>
        <v>16</v>
      </c>
      <c r="M13" s="60">
        <f t="shared" si="0"/>
        <v>0</v>
      </c>
      <c r="N13" s="60">
        <f t="shared" si="0"/>
        <v>0</v>
      </c>
      <c r="O13" s="60">
        <f t="shared" si="0"/>
        <v>4</v>
      </c>
      <c r="P13" s="60">
        <f t="shared" si="0"/>
        <v>0</v>
      </c>
      <c r="Q13" s="60">
        <f t="shared" si="0"/>
        <v>103</v>
      </c>
      <c r="R13" s="60">
        <f t="shared" si="0"/>
        <v>17</v>
      </c>
      <c r="S13" s="60">
        <f t="shared" si="0"/>
        <v>13</v>
      </c>
      <c r="T13" s="60">
        <f t="shared" si="0"/>
        <v>0</v>
      </c>
      <c r="U13" s="60">
        <f t="shared" si="0"/>
        <v>0</v>
      </c>
      <c r="V13" s="60">
        <f t="shared" si="0"/>
        <v>5</v>
      </c>
      <c r="W13" s="60">
        <f t="shared" si="0"/>
        <v>4</v>
      </c>
    </row>
    <row r="14" spans="1:24" ht="17.2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57"/>
    </row>
    <row r="15" spans="1:23" ht="33.75" customHeight="1" thickBot="1">
      <c r="A15" s="147" t="s">
        <v>35</v>
      </c>
      <c r="B15" s="145" t="s">
        <v>36</v>
      </c>
      <c r="C15" s="147" t="s">
        <v>7</v>
      </c>
      <c r="D15" s="147"/>
      <c r="E15" s="147"/>
      <c r="F15" s="147"/>
      <c r="G15" s="147"/>
      <c r="H15" s="147"/>
      <c r="I15" s="147"/>
      <c r="J15" s="147" t="s">
        <v>49</v>
      </c>
      <c r="K15" s="147"/>
      <c r="L15" s="147"/>
      <c r="M15" s="147"/>
      <c r="N15" s="147"/>
      <c r="O15" s="147"/>
      <c r="P15" s="147"/>
      <c r="Q15" s="147" t="s">
        <v>58</v>
      </c>
      <c r="R15" s="147"/>
      <c r="S15" s="147"/>
      <c r="T15" s="147"/>
      <c r="U15" s="147"/>
      <c r="V15" s="147"/>
      <c r="W15" s="147"/>
    </row>
    <row r="16" spans="1:23" ht="27.75" customHeight="1">
      <c r="A16" s="147"/>
      <c r="B16" s="145"/>
      <c r="C16" s="45" t="s">
        <v>38</v>
      </c>
      <c r="D16" s="45" t="s">
        <v>50</v>
      </c>
      <c r="E16" s="45" t="s">
        <v>8</v>
      </c>
      <c r="F16" s="45" t="s">
        <v>51</v>
      </c>
      <c r="G16" s="45" t="s">
        <v>52</v>
      </c>
      <c r="H16" s="45" t="s">
        <v>41</v>
      </c>
      <c r="I16" s="45" t="s">
        <v>17</v>
      </c>
      <c r="J16" s="45" t="s">
        <v>38</v>
      </c>
      <c r="K16" s="45" t="s">
        <v>50</v>
      </c>
      <c r="L16" s="45" t="s">
        <v>8</v>
      </c>
      <c r="M16" s="45" t="s">
        <v>51</v>
      </c>
      <c r="N16" s="45" t="s">
        <v>52</v>
      </c>
      <c r="O16" s="45" t="s">
        <v>41</v>
      </c>
      <c r="P16" s="45" t="s">
        <v>17</v>
      </c>
      <c r="Q16" s="45" t="s">
        <v>38</v>
      </c>
      <c r="R16" s="45" t="s">
        <v>50</v>
      </c>
      <c r="S16" s="45" t="s">
        <v>8</v>
      </c>
      <c r="T16" s="45" t="s">
        <v>51</v>
      </c>
      <c r="U16" s="45" t="s">
        <v>52</v>
      </c>
      <c r="V16" s="45" t="s">
        <v>41</v>
      </c>
      <c r="W16" s="45" t="s">
        <v>17</v>
      </c>
    </row>
    <row r="17" spans="1:23" ht="16.5">
      <c r="A17" s="45" t="s">
        <v>11</v>
      </c>
      <c r="B17" s="57">
        <v>5.05</v>
      </c>
      <c r="C17" s="57">
        <v>9</v>
      </c>
      <c r="D17" s="57">
        <v>4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</row>
    <row r="18" spans="1:23" ht="16.5">
      <c r="A18" s="45" t="s">
        <v>53</v>
      </c>
      <c r="B18" s="57">
        <v>67.34</v>
      </c>
      <c r="C18" s="57">
        <v>10</v>
      </c>
      <c r="D18" s="57">
        <v>4</v>
      </c>
      <c r="E18" s="57">
        <v>1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3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</row>
    <row r="19" spans="1:23" ht="16.5">
      <c r="A19" s="45" t="s">
        <v>54</v>
      </c>
      <c r="B19" s="57">
        <v>14.14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</row>
    <row r="20" spans="1:23" ht="16.5">
      <c r="A20" s="45" t="s">
        <v>55</v>
      </c>
      <c r="B20" s="57">
        <v>2.69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spans="1:23" ht="16.5">
      <c r="A21" s="45" t="s">
        <v>56</v>
      </c>
      <c r="B21" s="57">
        <v>1.01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</row>
    <row r="22" spans="1:23" ht="16.5">
      <c r="A22" s="45" t="s">
        <v>16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</row>
    <row r="23" spans="1:45" ht="16.5">
      <c r="A23" s="45" t="s">
        <v>17</v>
      </c>
      <c r="B23" s="57">
        <v>9.77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4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5</v>
      </c>
      <c r="R23" s="57">
        <v>1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8" t="s">
        <v>3</v>
      </c>
      <c r="AS23" s="58"/>
    </row>
    <row r="24" spans="1:45" ht="17.25" thickBot="1">
      <c r="A24" s="59" t="s">
        <v>43</v>
      </c>
      <c r="B24" s="60">
        <v>100</v>
      </c>
      <c r="C24" s="60">
        <f aca="true" t="shared" si="1" ref="C24:W24">SUM(C17:C23)</f>
        <v>19</v>
      </c>
      <c r="D24" s="60">
        <f t="shared" si="1"/>
        <v>8</v>
      </c>
      <c r="E24" s="60">
        <f t="shared" si="1"/>
        <v>1</v>
      </c>
      <c r="F24" s="60">
        <f t="shared" si="1"/>
        <v>0</v>
      </c>
      <c r="G24" s="60">
        <f t="shared" si="1"/>
        <v>0</v>
      </c>
      <c r="H24" s="60">
        <f t="shared" si="1"/>
        <v>6</v>
      </c>
      <c r="I24" s="60">
        <f t="shared" si="1"/>
        <v>0</v>
      </c>
      <c r="J24" s="60">
        <f t="shared" si="1"/>
        <v>0</v>
      </c>
      <c r="K24" s="60">
        <f t="shared" si="1"/>
        <v>0</v>
      </c>
      <c r="L24" s="60">
        <f t="shared" si="1"/>
        <v>4</v>
      </c>
      <c r="M24" s="60">
        <f t="shared" si="1"/>
        <v>0</v>
      </c>
      <c r="N24" s="60">
        <f t="shared" si="1"/>
        <v>0</v>
      </c>
      <c r="O24" s="60">
        <f t="shared" si="1"/>
        <v>0</v>
      </c>
      <c r="P24" s="60">
        <f t="shared" si="1"/>
        <v>0</v>
      </c>
      <c r="Q24" s="60">
        <f t="shared" si="1"/>
        <v>5</v>
      </c>
      <c r="R24" s="60">
        <f t="shared" si="1"/>
        <v>1</v>
      </c>
      <c r="S24" s="60">
        <f t="shared" si="1"/>
        <v>0</v>
      </c>
      <c r="T24" s="60">
        <f t="shared" si="1"/>
        <v>0</v>
      </c>
      <c r="U24" s="60">
        <f t="shared" si="1"/>
        <v>0</v>
      </c>
      <c r="V24" s="60">
        <f t="shared" si="1"/>
        <v>0</v>
      </c>
      <c r="W24" s="60">
        <f t="shared" si="1"/>
        <v>0</v>
      </c>
      <c r="X24" s="57">
        <f>SUM(C24:W24,C13:W13)</f>
        <v>297</v>
      </c>
      <c r="AS24" s="57"/>
    </row>
    <row r="25" spans="1:45" ht="16.5">
      <c r="A25" s="6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</row>
    <row r="27" ht="16.5">
      <c r="A27" s="19" t="s">
        <v>44</v>
      </c>
    </row>
    <row r="28" ht="16.5">
      <c r="A28" s="19" t="s">
        <v>59</v>
      </c>
    </row>
    <row r="29" ht="16.5">
      <c r="A29" s="3" t="s">
        <v>32</v>
      </c>
    </row>
  </sheetData>
  <sheetProtection/>
  <mergeCells count="13">
    <mergeCell ref="A15:A16"/>
    <mergeCell ref="B15:B16"/>
    <mergeCell ref="C15:I15"/>
    <mergeCell ref="J15:P15"/>
    <mergeCell ref="Q15:W15"/>
    <mergeCell ref="A1:W1"/>
    <mergeCell ref="A2:W2"/>
    <mergeCell ref="X2:AR2"/>
    <mergeCell ref="A4:A5"/>
    <mergeCell ref="B4:B5"/>
    <mergeCell ref="C4:I4"/>
    <mergeCell ref="J4:P4"/>
    <mergeCell ref="Q4:W4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76"/>
  <colBreaks count="1" manualBreakCount="1">
    <brk id="24" max="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2" width="10.50390625" style="0" customWidth="1"/>
    <col min="3" max="3" width="7.00390625" style="0" bestFit="1" customWidth="1"/>
    <col min="4" max="4" width="8.625" style="0" bestFit="1" customWidth="1"/>
    <col min="5" max="6" width="7.00390625" style="0" bestFit="1" customWidth="1"/>
    <col min="7" max="7" width="5.375" style="0" bestFit="1" customWidth="1"/>
    <col min="8" max="8" width="8.625" style="0" bestFit="1" customWidth="1"/>
    <col min="9" max="9" width="5.375" style="0" bestFit="1" customWidth="1"/>
    <col min="10" max="10" width="7.00390625" style="0" bestFit="1" customWidth="1"/>
    <col min="11" max="11" width="8.625" style="0" bestFit="1" customWidth="1"/>
    <col min="12" max="13" width="7.00390625" style="0" bestFit="1" customWidth="1"/>
    <col min="14" max="14" width="5.375" style="0" bestFit="1" customWidth="1"/>
    <col min="15" max="15" width="8.625" style="0" bestFit="1" customWidth="1"/>
    <col min="16" max="16" width="5.375" style="0" bestFit="1" customWidth="1"/>
    <col min="17" max="17" width="7.00390625" style="0" bestFit="1" customWidth="1"/>
    <col min="18" max="18" width="8.625" style="0" bestFit="1" customWidth="1"/>
    <col min="19" max="20" width="7.00390625" style="0" bestFit="1" customWidth="1"/>
    <col min="21" max="21" width="5.375" style="0" bestFit="1" customWidth="1"/>
    <col min="22" max="22" width="8.625" style="0" bestFit="1" customWidth="1"/>
    <col min="23" max="23" width="5.375" style="0" bestFit="1" customWidth="1"/>
    <col min="24" max="24" width="7.00390625" style="0" bestFit="1" customWidth="1"/>
    <col min="25" max="25" width="8.625" style="0" bestFit="1" customWidth="1"/>
    <col min="26" max="27" width="7.00390625" style="0" bestFit="1" customWidth="1"/>
    <col min="28" max="28" width="5.375" style="0" bestFit="1" customWidth="1"/>
    <col min="29" max="29" width="8.625" style="0" bestFit="1" customWidth="1"/>
    <col min="30" max="30" width="5.375" style="0" bestFit="1" customWidth="1"/>
    <col min="31" max="31" width="6.75390625" style="0" bestFit="1" customWidth="1"/>
    <col min="32" max="32" width="8.50390625" style="0" bestFit="1" customWidth="1"/>
    <col min="33" max="34" width="6.75390625" style="0" bestFit="1" customWidth="1"/>
    <col min="35" max="35" width="6.25390625" style="0" customWidth="1"/>
    <col min="36" max="36" width="8.50390625" style="0" bestFit="1" customWidth="1"/>
    <col min="37" max="37" width="5.375" style="0" customWidth="1"/>
    <col min="38" max="38" width="7.00390625" style="0" bestFit="1" customWidth="1"/>
    <col min="39" max="39" width="8.625" style="0" bestFit="1" customWidth="1"/>
    <col min="40" max="41" width="7.00390625" style="0" bestFit="1" customWidth="1"/>
    <col min="42" max="42" width="5.375" style="0" bestFit="1" customWidth="1"/>
    <col min="43" max="43" width="8.625" style="0" bestFit="1" customWidth="1"/>
    <col min="44" max="44" width="11.75390625" style="0" bestFit="1" customWidth="1"/>
    <col min="45" max="45" width="9.00390625" style="0" customWidth="1"/>
  </cols>
  <sheetData>
    <row r="1" spans="1:44" ht="16.5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6.5" customHeight="1">
      <c r="A2" s="149" t="s">
        <v>60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23" ht="17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 t="s">
        <v>2</v>
      </c>
    </row>
    <row r="4" spans="1:23" ht="33.75" customHeight="1" thickBot="1">
      <c r="A4" s="147" t="s">
        <v>35</v>
      </c>
      <c r="B4" s="145" t="s">
        <v>36</v>
      </c>
      <c r="C4" s="147" t="s">
        <v>48</v>
      </c>
      <c r="D4" s="147"/>
      <c r="E4" s="147"/>
      <c r="F4" s="147"/>
      <c r="G4" s="147"/>
      <c r="H4" s="147"/>
      <c r="I4" s="147"/>
      <c r="J4" s="147" t="s">
        <v>61</v>
      </c>
      <c r="K4" s="147"/>
      <c r="L4" s="147"/>
      <c r="M4" s="147"/>
      <c r="N4" s="147"/>
      <c r="O4" s="147"/>
      <c r="P4" s="147"/>
      <c r="Q4" s="147" t="s">
        <v>6</v>
      </c>
      <c r="R4" s="147"/>
      <c r="S4" s="147"/>
      <c r="T4" s="147"/>
      <c r="U4" s="147"/>
      <c r="V4" s="147"/>
      <c r="W4" s="147"/>
    </row>
    <row r="5" spans="1:23" ht="27.75" customHeight="1">
      <c r="A5" s="147"/>
      <c r="B5" s="145"/>
      <c r="C5" s="45" t="s">
        <v>38</v>
      </c>
      <c r="D5" s="45" t="s">
        <v>50</v>
      </c>
      <c r="E5" s="45" t="s">
        <v>8</v>
      </c>
      <c r="F5" s="45" t="s">
        <v>51</v>
      </c>
      <c r="G5" s="45" t="s">
        <v>52</v>
      </c>
      <c r="H5" s="45" t="s">
        <v>41</v>
      </c>
      <c r="I5" s="45" t="s">
        <v>17</v>
      </c>
      <c r="J5" s="45" t="s">
        <v>38</v>
      </c>
      <c r="K5" s="45" t="s">
        <v>50</v>
      </c>
      <c r="L5" s="45" t="s">
        <v>8</v>
      </c>
      <c r="M5" s="45" t="s">
        <v>51</v>
      </c>
      <c r="N5" s="45" t="s">
        <v>52</v>
      </c>
      <c r="O5" s="45" t="s">
        <v>41</v>
      </c>
      <c r="P5" s="45" t="s">
        <v>17</v>
      </c>
      <c r="Q5" s="45" t="s">
        <v>38</v>
      </c>
      <c r="R5" s="45" t="s">
        <v>50</v>
      </c>
      <c r="S5" s="45" t="s">
        <v>8</v>
      </c>
      <c r="T5" s="45" t="s">
        <v>51</v>
      </c>
      <c r="U5" s="45" t="s">
        <v>52</v>
      </c>
      <c r="V5" s="45" t="s">
        <v>41</v>
      </c>
      <c r="W5" s="45" t="s">
        <v>17</v>
      </c>
    </row>
    <row r="6" spans="1:23" ht="16.5">
      <c r="A6" s="45" t="s">
        <v>11</v>
      </c>
      <c r="B6" s="57">
        <v>4.14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1</v>
      </c>
      <c r="R6" s="57">
        <v>0</v>
      </c>
      <c r="S6" s="57">
        <v>1</v>
      </c>
      <c r="T6" s="57">
        <v>0</v>
      </c>
      <c r="U6" s="57">
        <v>0</v>
      </c>
      <c r="V6" s="57">
        <v>0</v>
      </c>
      <c r="W6" s="57">
        <v>0</v>
      </c>
    </row>
    <row r="7" spans="1:23" ht="16.5">
      <c r="A7" s="45" t="s">
        <v>53</v>
      </c>
      <c r="B7" s="57">
        <v>64.14</v>
      </c>
      <c r="C7" s="57">
        <v>1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49</v>
      </c>
      <c r="K7" s="57">
        <v>2</v>
      </c>
      <c r="L7" s="57">
        <v>4</v>
      </c>
      <c r="M7" s="57">
        <v>0</v>
      </c>
      <c r="N7" s="57">
        <v>0</v>
      </c>
      <c r="O7" s="57">
        <v>0</v>
      </c>
      <c r="P7" s="57">
        <v>1</v>
      </c>
      <c r="Q7" s="57">
        <v>88</v>
      </c>
      <c r="R7" s="57">
        <v>18</v>
      </c>
      <c r="S7" s="57">
        <v>8</v>
      </c>
      <c r="T7" s="57">
        <v>1</v>
      </c>
      <c r="U7" s="57">
        <v>0</v>
      </c>
      <c r="V7" s="57">
        <v>0</v>
      </c>
      <c r="W7" s="57">
        <v>0</v>
      </c>
    </row>
    <row r="8" spans="1:23" ht="16.5">
      <c r="A8" s="45" t="s">
        <v>54</v>
      </c>
      <c r="B8" s="57">
        <v>13.79</v>
      </c>
      <c r="C8" s="57">
        <v>18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18</v>
      </c>
      <c r="K8" s="57">
        <v>1</v>
      </c>
      <c r="L8" s="57">
        <v>1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1</v>
      </c>
    </row>
    <row r="9" spans="1:23" ht="16.5">
      <c r="A9" s="45" t="s">
        <v>55</v>
      </c>
      <c r="B9" s="57">
        <v>8.28</v>
      </c>
      <c r="C9" s="57">
        <v>1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8</v>
      </c>
      <c r="P9" s="57">
        <v>0</v>
      </c>
      <c r="Q9" s="57">
        <v>1</v>
      </c>
      <c r="R9" s="57">
        <v>0</v>
      </c>
      <c r="S9" s="57">
        <v>0</v>
      </c>
      <c r="T9" s="57">
        <v>0</v>
      </c>
      <c r="U9" s="57">
        <v>0</v>
      </c>
      <c r="V9" s="57">
        <v>9</v>
      </c>
      <c r="W9" s="57">
        <v>0</v>
      </c>
    </row>
    <row r="10" spans="1:23" ht="16.5">
      <c r="A10" s="45" t="s">
        <v>56</v>
      </c>
      <c r="B10" s="57">
        <v>1.03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1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</row>
    <row r="11" spans="1:23" ht="16.5">
      <c r="A11" s="45" t="s">
        <v>16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</row>
    <row r="12" spans="1:23" ht="16.5">
      <c r="A12" s="45" t="s">
        <v>17</v>
      </c>
      <c r="B12" s="57">
        <v>8.62</v>
      </c>
      <c r="C12" s="57">
        <v>8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1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  <c r="O12" s="57">
        <v>5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6</v>
      </c>
      <c r="W12" s="57">
        <v>2</v>
      </c>
    </row>
    <row r="13" spans="1:23" ht="17.25" thickBot="1">
      <c r="A13" s="59" t="s">
        <v>43</v>
      </c>
      <c r="B13" s="60">
        <v>100</v>
      </c>
      <c r="C13" s="60">
        <v>28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68</v>
      </c>
      <c r="K13" s="60">
        <v>3</v>
      </c>
      <c r="L13" s="60">
        <v>5</v>
      </c>
      <c r="M13" s="60">
        <v>0</v>
      </c>
      <c r="N13" s="60">
        <v>0</v>
      </c>
      <c r="O13" s="60">
        <v>14</v>
      </c>
      <c r="P13" s="60">
        <v>1</v>
      </c>
      <c r="Q13" s="60">
        <v>90</v>
      </c>
      <c r="R13" s="60">
        <v>18</v>
      </c>
      <c r="S13" s="60">
        <v>9</v>
      </c>
      <c r="T13" s="60">
        <v>1</v>
      </c>
      <c r="U13" s="60">
        <v>0</v>
      </c>
      <c r="V13" s="60">
        <v>15</v>
      </c>
      <c r="W13" s="60">
        <v>3</v>
      </c>
    </row>
    <row r="14" spans="1:24" ht="17.2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4"/>
      <c r="R14" s="64"/>
      <c r="S14" s="64"/>
      <c r="T14" s="64"/>
      <c r="U14" s="64"/>
      <c r="V14" s="64"/>
      <c r="W14" s="65"/>
      <c r="X14" s="57"/>
    </row>
    <row r="15" spans="1:16" ht="33.75" customHeight="1" thickBot="1">
      <c r="A15" s="147" t="s">
        <v>35</v>
      </c>
      <c r="B15" s="145" t="s">
        <v>36</v>
      </c>
      <c r="C15" s="147" t="s">
        <v>7</v>
      </c>
      <c r="D15" s="147"/>
      <c r="E15" s="147"/>
      <c r="F15" s="147"/>
      <c r="G15" s="147"/>
      <c r="H15" s="147"/>
      <c r="I15" s="147"/>
      <c r="J15" s="147" t="s">
        <v>49</v>
      </c>
      <c r="K15" s="147"/>
      <c r="L15" s="147"/>
      <c r="M15" s="147"/>
      <c r="N15" s="147"/>
      <c r="O15" s="147"/>
      <c r="P15" s="147"/>
    </row>
    <row r="16" spans="1:16" ht="27.75" customHeight="1">
      <c r="A16" s="147"/>
      <c r="B16" s="145"/>
      <c r="C16" s="45" t="s">
        <v>38</v>
      </c>
      <c r="D16" s="45" t="s">
        <v>50</v>
      </c>
      <c r="E16" s="45" t="s">
        <v>8</v>
      </c>
      <c r="F16" s="45" t="s">
        <v>51</v>
      </c>
      <c r="G16" s="45" t="s">
        <v>52</v>
      </c>
      <c r="H16" s="45" t="s">
        <v>41</v>
      </c>
      <c r="I16" s="45" t="s">
        <v>17</v>
      </c>
      <c r="J16" s="45" t="s">
        <v>38</v>
      </c>
      <c r="K16" s="45" t="s">
        <v>50</v>
      </c>
      <c r="L16" s="45" t="s">
        <v>8</v>
      </c>
      <c r="M16" s="45" t="s">
        <v>51</v>
      </c>
      <c r="N16" s="45" t="s">
        <v>52</v>
      </c>
      <c r="O16" s="45" t="s">
        <v>41</v>
      </c>
      <c r="P16" s="45" t="s">
        <v>17</v>
      </c>
    </row>
    <row r="17" spans="1:16" ht="16.5">
      <c r="A17" s="45" t="s">
        <v>11</v>
      </c>
      <c r="B17" s="57">
        <v>4.14</v>
      </c>
      <c r="C17" s="57">
        <v>8</v>
      </c>
      <c r="D17" s="57">
        <v>2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ht="16.5">
      <c r="A18" s="45" t="s">
        <v>53</v>
      </c>
      <c r="B18" s="57">
        <v>64.14</v>
      </c>
      <c r="C18" s="57">
        <v>12</v>
      </c>
      <c r="D18" s="57">
        <v>1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</row>
    <row r="19" spans="1:16" ht="16.5">
      <c r="A19" s="45" t="s">
        <v>54</v>
      </c>
      <c r="B19" s="57">
        <v>13.79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</row>
    <row r="20" spans="1:16" ht="16.5">
      <c r="A20" s="45" t="s">
        <v>55</v>
      </c>
      <c r="B20" s="57">
        <v>8.28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5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</row>
    <row r="21" spans="1:16" ht="16.5">
      <c r="A21" s="45" t="s">
        <v>56</v>
      </c>
      <c r="B21" s="57">
        <v>1.03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2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</row>
    <row r="22" spans="1:16" ht="16.5">
      <c r="A22" s="45" t="s">
        <v>16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</row>
    <row r="23" spans="1:38" ht="16.5">
      <c r="A23" s="45" t="s">
        <v>17</v>
      </c>
      <c r="B23" s="57">
        <v>8.62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1</v>
      </c>
      <c r="I23" s="57">
        <v>1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8" t="s">
        <v>3</v>
      </c>
      <c r="AL23" s="58"/>
    </row>
    <row r="24" spans="1:38" ht="17.25" thickBot="1">
      <c r="A24" s="59" t="s">
        <v>43</v>
      </c>
      <c r="B24" s="60">
        <v>100</v>
      </c>
      <c r="C24" s="60">
        <v>20</v>
      </c>
      <c r="D24" s="60">
        <v>3</v>
      </c>
      <c r="E24" s="60">
        <v>0</v>
      </c>
      <c r="F24" s="60">
        <v>0</v>
      </c>
      <c r="G24" s="60">
        <v>0</v>
      </c>
      <c r="H24" s="60">
        <v>8</v>
      </c>
      <c r="I24" s="60">
        <v>1</v>
      </c>
      <c r="J24" s="60">
        <v>0</v>
      </c>
      <c r="K24" s="60">
        <v>0</v>
      </c>
      <c r="L24" s="60">
        <v>2</v>
      </c>
      <c r="M24" s="60">
        <v>0</v>
      </c>
      <c r="N24" s="60">
        <v>0</v>
      </c>
      <c r="O24" s="60">
        <v>0</v>
      </c>
      <c r="P24" s="60">
        <v>0</v>
      </c>
      <c r="Q24" s="57">
        <f>SUM(C24:P24,C13:W13)</f>
        <v>290</v>
      </c>
      <c r="AL24" s="57"/>
    </row>
    <row r="25" spans="1:45" ht="16.5">
      <c r="A25" s="6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</row>
    <row r="27" ht="16.5">
      <c r="A27" s="19" t="s">
        <v>44</v>
      </c>
    </row>
    <row r="28" ht="16.5">
      <c r="A28" s="19" t="s">
        <v>45</v>
      </c>
    </row>
    <row r="29" ht="16.5">
      <c r="A29" s="66" t="s">
        <v>62</v>
      </c>
    </row>
    <row r="30" ht="16.5">
      <c r="A30" s="3" t="s">
        <v>32</v>
      </c>
    </row>
  </sheetData>
  <sheetProtection/>
  <mergeCells count="12">
    <mergeCell ref="A15:A16"/>
    <mergeCell ref="B15:B16"/>
    <mergeCell ref="C15:I15"/>
    <mergeCell ref="J15:P15"/>
    <mergeCell ref="A1:W1"/>
    <mergeCell ref="A2:W2"/>
    <mergeCell ref="X2:AR2"/>
    <mergeCell ref="A4:A5"/>
    <mergeCell ref="B4:B5"/>
    <mergeCell ref="C4:I4"/>
    <mergeCell ref="J4:P4"/>
    <mergeCell ref="Q4:W4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75"/>
  <colBreaks count="1" manualBreakCount="1">
    <brk id="24" max="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2" width="10.50390625" style="0" customWidth="1"/>
    <col min="3" max="3" width="7.00390625" style="0" bestFit="1" customWidth="1"/>
    <col min="4" max="4" width="8.625" style="0" bestFit="1" customWidth="1"/>
    <col min="5" max="6" width="7.00390625" style="0" bestFit="1" customWidth="1"/>
    <col min="7" max="7" width="5.375" style="0" bestFit="1" customWidth="1"/>
    <col min="8" max="8" width="8.625" style="0" bestFit="1" customWidth="1"/>
    <col min="9" max="9" width="5.375" style="0" bestFit="1" customWidth="1"/>
    <col min="10" max="10" width="7.00390625" style="0" bestFit="1" customWidth="1"/>
    <col min="11" max="11" width="8.625" style="0" bestFit="1" customWidth="1"/>
    <col min="12" max="13" width="7.00390625" style="0" bestFit="1" customWidth="1"/>
    <col min="14" max="14" width="5.375" style="0" bestFit="1" customWidth="1"/>
    <col min="15" max="15" width="8.625" style="0" bestFit="1" customWidth="1"/>
    <col min="16" max="16" width="5.375" style="0" bestFit="1" customWidth="1"/>
    <col min="17" max="17" width="7.00390625" style="0" bestFit="1" customWidth="1"/>
    <col min="18" max="18" width="8.625" style="0" bestFit="1" customWidth="1"/>
    <col min="19" max="20" width="7.00390625" style="0" bestFit="1" customWidth="1"/>
    <col min="21" max="21" width="5.375" style="0" bestFit="1" customWidth="1"/>
    <col min="22" max="22" width="8.625" style="0" bestFit="1" customWidth="1"/>
    <col min="23" max="23" width="5.375" style="0" bestFit="1" customWidth="1"/>
    <col min="24" max="24" width="7.00390625" style="0" bestFit="1" customWidth="1"/>
    <col min="25" max="25" width="8.625" style="0" bestFit="1" customWidth="1"/>
    <col min="26" max="27" width="7.00390625" style="0" bestFit="1" customWidth="1"/>
    <col min="28" max="28" width="5.375" style="0" bestFit="1" customWidth="1"/>
    <col min="29" max="29" width="8.625" style="0" bestFit="1" customWidth="1"/>
    <col min="30" max="30" width="5.375" style="0" bestFit="1" customWidth="1"/>
    <col min="31" max="31" width="6.75390625" style="0" bestFit="1" customWidth="1"/>
    <col min="32" max="32" width="8.50390625" style="0" bestFit="1" customWidth="1"/>
    <col min="33" max="34" width="6.75390625" style="0" bestFit="1" customWidth="1"/>
    <col min="35" max="35" width="6.25390625" style="0" customWidth="1"/>
    <col min="36" max="36" width="8.50390625" style="0" bestFit="1" customWidth="1"/>
    <col min="37" max="37" width="5.375" style="0" customWidth="1"/>
    <col min="38" max="38" width="7.00390625" style="0" bestFit="1" customWidth="1"/>
    <col min="39" max="39" width="8.625" style="0" bestFit="1" customWidth="1"/>
    <col min="40" max="41" width="7.00390625" style="0" bestFit="1" customWidth="1"/>
    <col min="42" max="42" width="5.375" style="0" bestFit="1" customWidth="1"/>
    <col min="43" max="43" width="8.625" style="0" bestFit="1" customWidth="1"/>
    <col min="44" max="44" width="11.75390625" style="0" bestFit="1" customWidth="1"/>
    <col min="45" max="45" width="9.00390625" style="0" customWidth="1"/>
  </cols>
  <sheetData>
    <row r="1" spans="1:44" ht="16.5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6.5" customHeight="1">
      <c r="A2" s="149" t="s">
        <v>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23" ht="17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 t="s">
        <v>2</v>
      </c>
    </row>
    <row r="4" spans="1:23" ht="33.75" customHeight="1" thickBot="1">
      <c r="A4" s="147" t="s">
        <v>35</v>
      </c>
      <c r="B4" s="145" t="s">
        <v>36</v>
      </c>
      <c r="C4" s="147" t="s">
        <v>48</v>
      </c>
      <c r="D4" s="147"/>
      <c r="E4" s="147"/>
      <c r="F4" s="147"/>
      <c r="G4" s="147"/>
      <c r="H4" s="147"/>
      <c r="I4" s="147"/>
      <c r="J4" s="147" t="s">
        <v>61</v>
      </c>
      <c r="K4" s="147"/>
      <c r="L4" s="147"/>
      <c r="M4" s="147"/>
      <c r="N4" s="147"/>
      <c r="O4" s="147"/>
      <c r="P4" s="147"/>
      <c r="Q4" s="147" t="s">
        <v>6</v>
      </c>
      <c r="R4" s="147"/>
      <c r="S4" s="147"/>
      <c r="T4" s="147"/>
      <c r="U4" s="147"/>
      <c r="V4" s="147"/>
      <c r="W4" s="147"/>
    </row>
    <row r="5" spans="1:23" ht="27.75" customHeight="1">
      <c r="A5" s="147"/>
      <c r="B5" s="145"/>
      <c r="C5" s="45" t="s">
        <v>38</v>
      </c>
      <c r="D5" s="45" t="s">
        <v>50</v>
      </c>
      <c r="E5" s="45" t="s">
        <v>8</v>
      </c>
      <c r="F5" s="45" t="s">
        <v>51</v>
      </c>
      <c r="G5" s="45" t="s">
        <v>52</v>
      </c>
      <c r="H5" s="45" t="s">
        <v>41</v>
      </c>
      <c r="I5" s="45" t="s">
        <v>17</v>
      </c>
      <c r="J5" s="45" t="s">
        <v>38</v>
      </c>
      <c r="K5" s="45" t="s">
        <v>50</v>
      </c>
      <c r="L5" s="45" t="s">
        <v>8</v>
      </c>
      <c r="M5" s="45" t="s">
        <v>51</v>
      </c>
      <c r="N5" s="45" t="s">
        <v>52</v>
      </c>
      <c r="O5" s="45" t="s">
        <v>41</v>
      </c>
      <c r="P5" s="45" t="s">
        <v>17</v>
      </c>
      <c r="Q5" s="45" t="s">
        <v>38</v>
      </c>
      <c r="R5" s="45" t="s">
        <v>50</v>
      </c>
      <c r="S5" s="45" t="s">
        <v>8</v>
      </c>
      <c r="T5" s="45" t="s">
        <v>51</v>
      </c>
      <c r="U5" s="45" t="s">
        <v>52</v>
      </c>
      <c r="V5" s="45" t="s">
        <v>41</v>
      </c>
      <c r="W5" s="45" t="s">
        <v>17</v>
      </c>
    </row>
    <row r="6" spans="1:23" ht="16.5">
      <c r="A6" s="45" t="s">
        <v>11</v>
      </c>
      <c r="B6" s="67">
        <v>3.45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</row>
    <row r="7" spans="1:23" ht="16.5">
      <c r="A7" s="45" t="s">
        <v>53</v>
      </c>
      <c r="B7" s="67">
        <v>61.3</v>
      </c>
      <c r="C7" s="67">
        <v>5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28</v>
      </c>
      <c r="K7" s="67">
        <v>1</v>
      </c>
      <c r="L7" s="67">
        <v>7</v>
      </c>
      <c r="M7" s="67">
        <v>0</v>
      </c>
      <c r="N7" s="67">
        <v>0</v>
      </c>
      <c r="O7" s="67">
        <v>0</v>
      </c>
      <c r="P7" s="67">
        <v>0</v>
      </c>
      <c r="Q7" s="67">
        <v>81</v>
      </c>
      <c r="R7" s="67">
        <v>9</v>
      </c>
      <c r="S7" s="67">
        <v>9</v>
      </c>
      <c r="T7" s="67">
        <v>0</v>
      </c>
      <c r="U7" s="67">
        <v>0</v>
      </c>
      <c r="V7" s="67">
        <v>0</v>
      </c>
      <c r="W7" s="67">
        <v>1</v>
      </c>
    </row>
    <row r="8" spans="1:23" ht="16.5">
      <c r="A8" s="45" t="s">
        <v>54</v>
      </c>
      <c r="B8" s="67">
        <v>14.18</v>
      </c>
      <c r="C8" s="67">
        <v>9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16</v>
      </c>
      <c r="K8" s="67">
        <v>3</v>
      </c>
      <c r="L8" s="67">
        <v>0</v>
      </c>
      <c r="M8" s="67">
        <v>0</v>
      </c>
      <c r="N8" s="67">
        <v>0</v>
      </c>
      <c r="O8" s="67">
        <v>1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2</v>
      </c>
    </row>
    <row r="9" spans="1:23" ht="16.5">
      <c r="A9" s="45" t="s">
        <v>55</v>
      </c>
      <c r="B9" s="67">
        <v>4.21</v>
      </c>
      <c r="C9" s="67">
        <v>4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2</v>
      </c>
      <c r="K9" s="67">
        <v>0</v>
      </c>
      <c r="L9" s="67">
        <v>0</v>
      </c>
      <c r="M9" s="67">
        <v>0</v>
      </c>
      <c r="N9" s="67">
        <v>0</v>
      </c>
      <c r="O9" s="67">
        <v>2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</v>
      </c>
      <c r="W9" s="67">
        <v>0</v>
      </c>
    </row>
    <row r="10" spans="1:23" ht="16.5">
      <c r="A10" s="45" t="s">
        <v>56</v>
      </c>
      <c r="B10" s="67">
        <v>3.07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2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2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3</v>
      </c>
      <c r="W10" s="67">
        <v>0</v>
      </c>
    </row>
    <row r="11" spans="1:23" ht="16.5">
      <c r="A11" s="45" t="s">
        <v>16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</row>
    <row r="12" spans="1:23" ht="16.5">
      <c r="A12" s="45" t="s">
        <v>17</v>
      </c>
      <c r="B12" s="67">
        <v>13.79</v>
      </c>
      <c r="C12" s="67">
        <v>5</v>
      </c>
      <c r="D12" s="67">
        <v>0</v>
      </c>
      <c r="E12" s="67">
        <v>1</v>
      </c>
      <c r="F12" s="67">
        <v>1</v>
      </c>
      <c r="G12" s="67">
        <v>0</v>
      </c>
      <c r="H12" s="67">
        <v>2</v>
      </c>
      <c r="I12" s="67">
        <v>0</v>
      </c>
      <c r="J12" s="67">
        <v>4</v>
      </c>
      <c r="K12" s="67">
        <v>1</v>
      </c>
      <c r="L12" s="67">
        <v>0</v>
      </c>
      <c r="M12" s="67">
        <v>0</v>
      </c>
      <c r="N12" s="67">
        <v>0</v>
      </c>
      <c r="O12" s="67">
        <v>5</v>
      </c>
      <c r="P12" s="67">
        <v>1</v>
      </c>
      <c r="Q12" s="67">
        <v>2</v>
      </c>
      <c r="R12" s="67">
        <v>3</v>
      </c>
      <c r="S12" s="67">
        <v>0</v>
      </c>
      <c r="T12" s="67">
        <v>0</v>
      </c>
      <c r="U12" s="67">
        <v>0</v>
      </c>
      <c r="V12" s="67">
        <v>3</v>
      </c>
      <c r="W12" s="67">
        <v>2</v>
      </c>
    </row>
    <row r="13" spans="1:23" ht="17.25" thickBot="1">
      <c r="A13" s="59" t="s">
        <v>43</v>
      </c>
      <c r="B13" s="68">
        <v>100</v>
      </c>
      <c r="C13" s="68">
        <f aca="true" t="shared" si="0" ref="C13:W13">SUM(C6:C12)</f>
        <v>23</v>
      </c>
      <c r="D13" s="68">
        <f t="shared" si="0"/>
        <v>0</v>
      </c>
      <c r="E13" s="68">
        <f t="shared" si="0"/>
        <v>2</v>
      </c>
      <c r="F13" s="68">
        <f t="shared" si="0"/>
        <v>1</v>
      </c>
      <c r="G13" s="68">
        <f t="shared" si="0"/>
        <v>0</v>
      </c>
      <c r="H13" s="68">
        <f t="shared" si="0"/>
        <v>4</v>
      </c>
      <c r="I13" s="68">
        <f t="shared" si="0"/>
        <v>0</v>
      </c>
      <c r="J13" s="68">
        <f t="shared" si="0"/>
        <v>50</v>
      </c>
      <c r="K13" s="68">
        <f t="shared" si="0"/>
        <v>5</v>
      </c>
      <c r="L13" s="68">
        <f t="shared" si="0"/>
        <v>7</v>
      </c>
      <c r="M13" s="68">
        <f t="shared" si="0"/>
        <v>0</v>
      </c>
      <c r="N13" s="68">
        <f t="shared" si="0"/>
        <v>0</v>
      </c>
      <c r="O13" s="68">
        <f t="shared" si="0"/>
        <v>10</v>
      </c>
      <c r="P13" s="68">
        <f t="shared" si="0"/>
        <v>2</v>
      </c>
      <c r="Q13" s="68">
        <f t="shared" si="0"/>
        <v>83</v>
      </c>
      <c r="R13" s="68">
        <f t="shared" si="0"/>
        <v>12</v>
      </c>
      <c r="S13" s="68">
        <f t="shared" si="0"/>
        <v>9</v>
      </c>
      <c r="T13" s="68">
        <f t="shared" si="0"/>
        <v>0</v>
      </c>
      <c r="U13" s="68">
        <f t="shared" si="0"/>
        <v>0</v>
      </c>
      <c r="V13" s="68">
        <f t="shared" si="0"/>
        <v>8</v>
      </c>
      <c r="W13" s="68">
        <f t="shared" si="0"/>
        <v>5</v>
      </c>
    </row>
    <row r="14" spans="1:24" ht="17.2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4"/>
      <c r="R14" s="64"/>
      <c r="S14" s="64"/>
      <c r="T14" s="64"/>
      <c r="U14" s="64"/>
      <c r="V14" s="64"/>
      <c r="W14" s="65"/>
      <c r="X14" s="57"/>
    </row>
    <row r="15" spans="1:16" ht="33.75" customHeight="1" thickBot="1">
      <c r="A15" s="147" t="s">
        <v>35</v>
      </c>
      <c r="B15" s="145" t="s">
        <v>36</v>
      </c>
      <c r="C15" s="147" t="s">
        <v>7</v>
      </c>
      <c r="D15" s="147"/>
      <c r="E15" s="147"/>
      <c r="F15" s="147"/>
      <c r="G15" s="147"/>
      <c r="H15" s="147"/>
      <c r="I15" s="147"/>
      <c r="J15" s="147" t="s">
        <v>49</v>
      </c>
      <c r="K15" s="147"/>
      <c r="L15" s="147"/>
      <c r="M15" s="147"/>
      <c r="N15" s="147"/>
      <c r="O15" s="147"/>
      <c r="P15" s="147"/>
    </row>
    <row r="16" spans="1:16" ht="27.75" customHeight="1">
      <c r="A16" s="147"/>
      <c r="B16" s="145"/>
      <c r="C16" s="45" t="s">
        <v>38</v>
      </c>
      <c r="D16" s="45" t="s">
        <v>50</v>
      </c>
      <c r="E16" s="45" t="s">
        <v>8</v>
      </c>
      <c r="F16" s="45" t="s">
        <v>51</v>
      </c>
      <c r="G16" s="45" t="s">
        <v>52</v>
      </c>
      <c r="H16" s="45" t="s">
        <v>41</v>
      </c>
      <c r="I16" s="45" t="s">
        <v>17</v>
      </c>
      <c r="J16" s="45" t="s">
        <v>38</v>
      </c>
      <c r="K16" s="45" t="s">
        <v>50</v>
      </c>
      <c r="L16" s="45" t="s">
        <v>8</v>
      </c>
      <c r="M16" s="45" t="s">
        <v>51</v>
      </c>
      <c r="N16" s="45" t="s">
        <v>52</v>
      </c>
      <c r="O16" s="45" t="s">
        <v>41</v>
      </c>
      <c r="P16" s="45" t="s">
        <v>17</v>
      </c>
    </row>
    <row r="17" spans="1:16" ht="16.5">
      <c r="A17" s="45" t="s">
        <v>11</v>
      </c>
      <c r="B17" s="67">
        <v>3.45</v>
      </c>
      <c r="C17" s="67">
        <v>7</v>
      </c>
      <c r="D17" s="67">
        <v>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</row>
    <row r="18" spans="1:16" ht="16.5">
      <c r="A18" s="45" t="s">
        <v>53</v>
      </c>
      <c r="B18" s="67">
        <v>61.3</v>
      </c>
      <c r="C18" s="67">
        <v>9</v>
      </c>
      <c r="D18" s="67">
        <v>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4</v>
      </c>
      <c r="M18" s="67">
        <v>0</v>
      </c>
      <c r="N18" s="67">
        <v>0</v>
      </c>
      <c r="O18" s="67">
        <v>0</v>
      </c>
      <c r="P18" s="67">
        <v>0</v>
      </c>
    </row>
    <row r="19" spans="1:16" ht="16.5">
      <c r="A19" s="45" t="s">
        <v>54</v>
      </c>
      <c r="B19" s="67">
        <v>14.18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1</v>
      </c>
      <c r="I19" s="67">
        <v>0</v>
      </c>
      <c r="J19" s="67">
        <v>0</v>
      </c>
      <c r="K19" s="67">
        <v>0</v>
      </c>
      <c r="L19" s="67">
        <v>3</v>
      </c>
      <c r="M19" s="67">
        <v>0</v>
      </c>
      <c r="N19" s="67">
        <v>0</v>
      </c>
      <c r="O19" s="67">
        <v>0</v>
      </c>
      <c r="P19" s="67">
        <v>0</v>
      </c>
    </row>
    <row r="20" spans="1:16" ht="16.5">
      <c r="A20" s="45" t="s">
        <v>55</v>
      </c>
      <c r="B20" s="67">
        <v>4.21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1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</row>
    <row r="21" spans="1:16" ht="16.5">
      <c r="A21" s="45" t="s">
        <v>56</v>
      </c>
      <c r="B21" s="67">
        <v>3.07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</row>
    <row r="22" spans="1:16" ht="16.5">
      <c r="A22" s="45" t="s">
        <v>16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</row>
    <row r="23" spans="1:38" ht="16.5">
      <c r="A23" s="45" t="s">
        <v>17</v>
      </c>
      <c r="B23" s="67">
        <v>13.79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3</v>
      </c>
      <c r="I23" s="67">
        <v>0</v>
      </c>
      <c r="J23" s="67">
        <v>0</v>
      </c>
      <c r="K23" s="67">
        <v>0</v>
      </c>
      <c r="L23" s="67">
        <v>2</v>
      </c>
      <c r="M23" s="67">
        <v>0</v>
      </c>
      <c r="N23" s="67">
        <v>0</v>
      </c>
      <c r="O23" s="67">
        <v>1</v>
      </c>
      <c r="P23" s="67">
        <v>0</v>
      </c>
      <c r="Q23" s="58" t="s">
        <v>3</v>
      </c>
      <c r="AL23" s="58"/>
    </row>
    <row r="24" spans="1:38" ht="17.25" thickBot="1">
      <c r="A24" s="59" t="s">
        <v>43</v>
      </c>
      <c r="B24" s="69">
        <v>100</v>
      </c>
      <c r="C24" s="69">
        <f aca="true" t="shared" si="1" ref="C24:P24">SUM(C17:C23)</f>
        <v>16</v>
      </c>
      <c r="D24" s="69">
        <f t="shared" si="1"/>
        <v>8</v>
      </c>
      <c r="E24" s="69">
        <f t="shared" si="1"/>
        <v>0</v>
      </c>
      <c r="F24" s="69">
        <f t="shared" si="1"/>
        <v>0</v>
      </c>
      <c r="G24" s="69">
        <f t="shared" si="1"/>
        <v>0</v>
      </c>
      <c r="H24" s="69">
        <f t="shared" si="1"/>
        <v>6</v>
      </c>
      <c r="I24" s="69">
        <f t="shared" si="1"/>
        <v>0</v>
      </c>
      <c r="J24" s="69">
        <f t="shared" si="1"/>
        <v>0</v>
      </c>
      <c r="K24" s="69">
        <f t="shared" si="1"/>
        <v>0</v>
      </c>
      <c r="L24" s="69">
        <f t="shared" si="1"/>
        <v>9</v>
      </c>
      <c r="M24" s="69">
        <f t="shared" si="1"/>
        <v>0</v>
      </c>
      <c r="N24" s="69">
        <f t="shared" si="1"/>
        <v>0</v>
      </c>
      <c r="O24" s="69">
        <f t="shared" si="1"/>
        <v>1</v>
      </c>
      <c r="P24" s="69">
        <f t="shared" si="1"/>
        <v>0</v>
      </c>
      <c r="Q24" s="57">
        <f>SUM(C24:P24,C13:W13)</f>
        <v>261</v>
      </c>
      <c r="AL24" s="57"/>
    </row>
    <row r="25" spans="1:45" ht="16.5">
      <c r="A25" s="6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</row>
    <row r="27" ht="16.5">
      <c r="A27" s="19" t="s">
        <v>44</v>
      </c>
    </row>
    <row r="28" ht="16.5">
      <c r="A28" s="19" t="s">
        <v>45</v>
      </c>
    </row>
    <row r="29" ht="16.5">
      <c r="A29" s="66" t="s">
        <v>62</v>
      </c>
    </row>
    <row r="30" ht="16.5">
      <c r="A30" s="3" t="s">
        <v>32</v>
      </c>
    </row>
  </sheetData>
  <sheetProtection/>
  <mergeCells count="12">
    <mergeCell ref="A15:A16"/>
    <mergeCell ref="B15:B16"/>
    <mergeCell ref="C15:I15"/>
    <mergeCell ref="J15:P15"/>
    <mergeCell ref="A1:W1"/>
    <mergeCell ref="A2:W2"/>
    <mergeCell ref="X2:AR2"/>
    <mergeCell ref="A4:A5"/>
    <mergeCell ref="B4:B5"/>
    <mergeCell ref="C4:I4"/>
    <mergeCell ref="J4:P4"/>
    <mergeCell ref="Q4:W4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75"/>
  <colBreaks count="1" manualBreakCount="1">
    <brk id="24" max="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S20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6.5"/>
  <cols>
    <col min="1" max="1" width="13.25390625" style="0" customWidth="1"/>
    <col min="2" max="2" width="6.75390625" style="0" customWidth="1"/>
    <col min="3" max="3" width="8.00390625" style="0" bestFit="1" customWidth="1"/>
    <col min="4" max="4" width="7.50390625" style="0" bestFit="1" customWidth="1"/>
    <col min="5" max="5" width="9.50390625" style="0" bestFit="1" customWidth="1"/>
    <col min="6" max="7" width="7.50390625" style="0" bestFit="1" customWidth="1"/>
    <col min="8" max="8" width="5.50390625" style="0" bestFit="1" customWidth="1"/>
    <col min="9" max="9" width="9.50390625" style="0" bestFit="1" customWidth="1"/>
    <col min="10" max="10" width="5.50390625" style="0" bestFit="1" customWidth="1"/>
    <col min="11" max="11" width="7.50390625" style="0" bestFit="1" customWidth="1"/>
    <col min="12" max="12" width="9.50390625" style="0" bestFit="1" customWidth="1"/>
    <col min="13" max="14" width="7.50390625" style="0" bestFit="1" customWidth="1"/>
    <col min="15" max="15" width="5.50390625" style="0" bestFit="1" customWidth="1"/>
    <col min="16" max="16" width="9.50390625" style="0" bestFit="1" customWidth="1"/>
    <col min="17" max="17" width="5.50390625" style="0" bestFit="1" customWidth="1"/>
    <col min="18" max="18" width="7.50390625" style="0" bestFit="1" customWidth="1"/>
    <col min="19" max="19" width="9.50390625" style="0" bestFit="1" customWidth="1"/>
    <col min="20" max="21" width="7.50390625" style="0" bestFit="1" customWidth="1"/>
    <col min="22" max="22" width="5.50390625" style="0" bestFit="1" customWidth="1"/>
    <col min="23" max="23" width="9.50390625" style="0" bestFit="1" customWidth="1"/>
    <col min="24" max="24" width="5.50390625" style="0" bestFit="1" customWidth="1"/>
    <col min="25" max="25" width="7.50390625" style="0" bestFit="1" customWidth="1"/>
    <col min="26" max="26" width="9.50390625" style="0" bestFit="1" customWidth="1"/>
    <col min="27" max="28" width="7.50390625" style="0" bestFit="1" customWidth="1"/>
    <col min="29" max="29" width="5.50390625" style="0" bestFit="1" customWidth="1"/>
    <col min="30" max="30" width="9.50390625" style="0" bestFit="1" customWidth="1"/>
    <col min="31" max="31" width="5.50390625" style="0" bestFit="1" customWidth="1"/>
    <col min="32" max="32" width="7.50390625" style="0" bestFit="1" customWidth="1"/>
    <col min="33" max="33" width="9.50390625" style="0" bestFit="1" customWidth="1"/>
    <col min="34" max="35" width="7.50390625" style="0" bestFit="1" customWidth="1"/>
    <col min="36" max="36" width="5.50390625" style="0" bestFit="1" customWidth="1"/>
    <col min="37" max="37" width="9.50390625" style="0" bestFit="1" customWidth="1"/>
    <col min="38" max="38" width="5.50390625" style="0" bestFit="1" customWidth="1"/>
    <col min="39" max="39" width="6.75390625" style="0" bestFit="1" customWidth="1"/>
    <col min="40" max="40" width="8.50390625" style="0" bestFit="1" customWidth="1"/>
    <col min="41" max="42" width="6.75390625" style="0" bestFit="1" customWidth="1"/>
    <col min="43" max="43" width="5.00390625" style="0" bestFit="1" customWidth="1"/>
    <col min="44" max="44" width="8.50390625" style="0" bestFit="1" customWidth="1"/>
    <col min="45" max="45" width="8.875" style="0" customWidth="1"/>
    <col min="46" max="46" width="5.00390625" style="0" bestFit="1" customWidth="1"/>
    <col min="47" max="47" width="9.00390625" style="0" customWidth="1"/>
  </cols>
  <sheetData>
    <row r="1" spans="1:45" ht="16.5" customHeight="1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70"/>
      <c r="AN1" s="70"/>
      <c r="AO1" s="70"/>
      <c r="AP1" s="70"/>
      <c r="AQ1" s="70"/>
      <c r="AR1" s="70"/>
      <c r="AS1" s="70"/>
    </row>
    <row r="2" spans="1:45" ht="16.5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71"/>
      <c r="AN2" s="71"/>
      <c r="AO2" s="71"/>
      <c r="AP2" s="71"/>
      <c r="AQ2" s="71"/>
      <c r="AR2" s="71"/>
      <c r="AS2" s="71"/>
    </row>
    <row r="3" spans="1:38" ht="16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50"/>
      <c r="W3" s="150"/>
      <c r="X3" s="150"/>
      <c r="AK3" s="151" t="s">
        <v>2</v>
      </c>
      <c r="AL3" s="151"/>
    </row>
    <row r="4" spans="1:38" s="72" customFormat="1" ht="30.75" customHeight="1" thickBot="1">
      <c r="A4" s="152" t="s">
        <v>35</v>
      </c>
      <c r="B4" s="114" t="s">
        <v>3</v>
      </c>
      <c r="C4" s="115"/>
      <c r="D4" s="154" t="s">
        <v>69</v>
      </c>
      <c r="E4" s="154"/>
      <c r="F4" s="154"/>
      <c r="G4" s="154"/>
      <c r="H4" s="154"/>
      <c r="I4" s="154"/>
      <c r="J4" s="154"/>
      <c r="K4" s="155" t="s">
        <v>70</v>
      </c>
      <c r="L4" s="155"/>
      <c r="M4" s="155"/>
      <c r="N4" s="155"/>
      <c r="O4" s="155"/>
      <c r="P4" s="155"/>
      <c r="Q4" s="155"/>
      <c r="R4" s="154" t="s">
        <v>6</v>
      </c>
      <c r="S4" s="154"/>
      <c r="T4" s="154"/>
      <c r="U4" s="154"/>
      <c r="V4" s="154"/>
      <c r="W4" s="154"/>
      <c r="X4" s="154"/>
      <c r="Y4" s="154" t="s">
        <v>7</v>
      </c>
      <c r="Z4" s="154"/>
      <c r="AA4" s="154"/>
      <c r="AB4" s="154"/>
      <c r="AC4" s="154"/>
      <c r="AD4" s="154"/>
      <c r="AE4" s="154"/>
      <c r="AF4" s="156" t="s">
        <v>49</v>
      </c>
      <c r="AG4" s="156"/>
      <c r="AH4" s="156"/>
      <c r="AI4" s="156"/>
      <c r="AJ4" s="156"/>
      <c r="AK4" s="156"/>
      <c r="AL4" s="156"/>
    </row>
    <row r="5" spans="1:38" ht="36" customHeight="1">
      <c r="A5" s="153"/>
      <c r="B5" s="73"/>
      <c r="C5" s="74" t="s">
        <v>10</v>
      </c>
      <c r="D5" s="75" t="s">
        <v>38</v>
      </c>
      <c r="E5" s="75" t="s">
        <v>50</v>
      </c>
      <c r="F5" s="75" t="s">
        <v>8</v>
      </c>
      <c r="G5" s="75" t="s">
        <v>51</v>
      </c>
      <c r="H5" s="75" t="s">
        <v>52</v>
      </c>
      <c r="I5" s="75" t="s">
        <v>41</v>
      </c>
      <c r="J5" s="75" t="s">
        <v>17</v>
      </c>
      <c r="K5" s="75" t="s">
        <v>38</v>
      </c>
      <c r="L5" s="75" t="s">
        <v>50</v>
      </c>
      <c r="M5" s="75" t="s">
        <v>8</v>
      </c>
      <c r="N5" s="75" t="s">
        <v>51</v>
      </c>
      <c r="O5" s="75" t="s">
        <v>52</v>
      </c>
      <c r="P5" s="75" t="s">
        <v>41</v>
      </c>
      <c r="Q5" s="75" t="s">
        <v>17</v>
      </c>
      <c r="R5" s="75" t="s">
        <v>38</v>
      </c>
      <c r="S5" s="75" t="s">
        <v>50</v>
      </c>
      <c r="T5" s="75" t="s">
        <v>8</v>
      </c>
      <c r="U5" s="75" t="s">
        <v>51</v>
      </c>
      <c r="V5" s="75" t="s">
        <v>52</v>
      </c>
      <c r="W5" s="75" t="s">
        <v>41</v>
      </c>
      <c r="X5" s="76" t="s">
        <v>17</v>
      </c>
      <c r="Y5" s="75" t="s">
        <v>38</v>
      </c>
      <c r="Z5" s="75" t="s">
        <v>50</v>
      </c>
      <c r="AA5" s="75" t="s">
        <v>8</v>
      </c>
      <c r="AB5" s="75" t="s">
        <v>51</v>
      </c>
      <c r="AC5" s="75" t="s">
        <v>52</v>
      </c>
      <c r="AD5" s="75" t="s">
        <v>41</v>
      </c>
      <c r="AE5" s="75" t="s">
        <v>17</v>
      </c>
      <c r="AF5" s="75" t="s">
        <v>38</v>
      </c>
      <c r="AG5" s="75" t="s">
        <v>50</v>
      </c>
      <c r="AH5" s="75" t="s">
        <v>8</v>
      </c>
      <c r="AI5" s="75" t="s">
        <v>51</v>
      </c>
      <c r="AJ5" s="75" t="s">
        <v>52</v>
      </c>
      <c r="AK5" s="75" t="s">
        <v>41</v>
      </c>
      <c r="AL5" s="76" t="s">
        <v>17</v>
      </c>
    </row>
    <row r="6" spans="1:38" ht="16.5">
      <c r="A6" s="85" t="s">
        <v>72</v>
      </c>
      <c r="B6" s="86">
        <f>SUM(D6:AL6)</f>
        <v>267</v>
      </c>
      <c r="C6" s="92">
        <f aca="true" t="shared" si="0" ref="C6:C13">B6/$B$6*100</f>
        <v>100</v>
      </c>
      <c r="D6" s="87">
        <f>SUM(D7:D13)</f>
        <v>23</v>
      </c>
      <c r="E6" s="87">
        <f aca="true" t="shared" si="1" ref="E6:AL6">SUM(E7:E13)</f>
        <v>1</v>
      </c>
      <c r="F6" s="87">
        <f t="shared" si="1"/>
        <v>2</v>
      </c>
      <c r="G6" s="87">
        <f t="shared" si="1"/>
        <v>0</v>
      </c>
      <c r="H6" s="87">
        <f t="shared" si="1"/>
        <v>0</v>
      </c>
      <c r="I6" s="87">
        <f t="shared" si="1"/>
        <v>1</v>
      </c>
      <c r="J6" s="87">
        <f t="shared" si="1"/>
        <v>0</v>
      </c>
      <c r="K6" s="87">
        <f t="shared" si="1"/>
        <v>45</v>
      </c>
      <c r="L6" s="87">
        <f t="shared" si="1"/>
        <v>4</v>
      </c>
      <c r="M6" s="87">
        <f t="shared" si="1"/>
        <v>22</v>
      </c>
      <c r="N6" s="87">
        <f t="shared" si="1"/>
        <v>0</v>
      </c>
      <c r="O6" s="87">
        <f t="shared" si="1"/>
        <v>0</v>
      </c>
      <c r="P6" s="87">
        <f t="shared" si="1"/>
        <v>7</v>
      </c>
      <c r="Q6" s="87">
        <f t="shared" si="1"/>
        <v>4</v>
      </c>
      <c r="R6" s="87">
        <f t="shared" si="1"/>
        <v>74</v>
      </c>
      <c r="S6" s="87">
        <f t="shared" si="1"/>
        <v>10</v>
      </c>
      <c r="T6" s="87">
        <f t="shared" si="1"/>
        <v>8</v>
      </c>
      <c r="U6" s="87">
        <f t="shared" si="1"/>
        <v>0</v>
      </c>
      <c r="V6" s="87">
        <f t="shared" si="1"/>
        <v>0</v>
      </c>
      <c r="W6" s="87">
        <f t="shared" si="1"/>
        <v>11</v>
      </c>
      <c r="X6" s="87">
        <f t="shared" si="1"/>
        <v>1</v>
      </c>
      <c r="Y6" s="87">
        <f t="shared" si="1"/>
        <v>22</v>
      </c>
      <c r="Z6" s="87">
        <f t="shared" si="1"/>
        <v>4</v>
      </c>
      <c r="AA6" s="87">
        <f t="shared" si="1"/>
        <v>6</v>
      </c>
      <c r="AB6" s="87">
        <f t="shared" si="1"/>
        <v>0</v>
      </c>
      <c r="AC6" s="87">
        <f t="shared" si="1"/>
        <v>0</v>
      </c>
      <c r="AD6" s="87">
        <f t="shared" si="1"/>
        <v>18</v>
      </c>
      <c r="AE6" s="87">
        <f t="shared" si="1"/>
        <v>0</v>
      </c>
      <c r="AF6" s="87">
        <f t="shared" si="1"/>
        <v>0</v>
      </c>
      <c r="AG6" s="87">
        <f t="shared" si="1"/>
        <v>0</v>
      </c>
      <c r="AH6" s="87">
        <f t="shared" si="1"/>
        <v>4</v>
      </c>
      <c r="AI6" s="87">
        <f t="shared" si="1"/>
        <v>0</v>
      </c>
      <c r="AJ6" s="87">
        <f t="shared" si="1"/>
        <v>0</v>
      </c>
      <c r="AK6" s="87">
        <f t="shared" si="1"/>
        <v>0</v>
      </c>
      <c r="AL6" s="87">
        <f t="shared" si="1"/>
        <v>0</v>
      </c>
    </row>
    <row r="7" spans="1:38" ht="16.5">
      <c r="A7" s="83" t="s">
        <v>11</v>
      </c>
      <c r="B7" s="88">
        <f aca="true" t="shared" si="2" ref="B7:B13">SUM(D7:AL7)</f>
        <v>22</v>
      </c>
      <c r="C7" s="93">
        <f t="shared" si="0"/>
        <v>8.239700374531834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15</v>
      </c>
      <c r="Z7" s="89">
        <v>2</v>
      </c>
      <c r="AA7" s="89">
        <v>5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</row>
    <row r="8" spans="1:38" ht="16.5">
      <c r="A8" s="83" t="s">
        <v>53</v>
      </c>
      <c r="B8" s="88">
        <f t="shared" si="2"/>
        <v>141</v>
      </c>
      <c r="C8" s="93">
        <f t="shared" si="0"/>
        <v>52.80898876404494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24</v>
      </c>
      <c r="L8" s="89">
        <v>4</v>
      </c>
      <c r="M8" s="89">
        <v>12</v>
      </c>
      <c r="N8" s="89">
        <v>0</v>
      </c>
      <c r="O8" s="89">
        <v>0</v>
      </c>
      <c r="P8" s="89">
        <v>0</v>
      </c>
      <c r="Q8" s="89">
        <v>0</v>
      </c>
      <c r="R8" s="89">
        <v>73</v>
      </c>
      <c r="S8" s="89">
        <v>9</v>
      </c>
      <c r="T8" s="89">
        <v>8</v>
      </c>
      <c r="U8" s="89">
        <v>0</v>
      </c>
      <c r="V8" s="89">
        <v>0</v>
      </c>
      <c r="W8" s="89">
        <v>0</v>
      </c>
      <c r="X8" s="89">
        <v>0</v>
      </c>
      <c r="Y8" s="89">
        <v>7</v>
      </c>
      <c r="Z8" s="89">
        <v>2</v>
      </c>
      <c r="AA8" s="89">
        <v>1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1</v>
      </c>
      <c r="AI8" s="89">
        <v>0</v>
      </c>
      <c r="AJ8" s="89">
        <v>0</v>
      </c>
      <c r="AK8" s="89">
        <v>0</v>
      </c>
      <c r="AL8" s="89">
        <v>0</v>
      </c>
    </row>
    <row r="9" spans="1:38" ht="16.5">
      <c r="A9" s="83" t="s">
        <v>54</v>
      </c>
      <c r="B9" s="88">
        <f t="shared" si="2"/>
        <v>53</v>
      </c>
      <c r="C9" s="93">
        <f t="shared" si="0"/>
        <v>19.850187265917604</v>
      </c>
      <c r="D9" s="89">
        <v>13</v>
      </c>
      <c r="E9" s="89">
        <v>1</v>
      </c>
      <c r="F9" s="89">
        <v>2</v>
      </c>
      <c r="G9" s="89">
        <v>0</v>
      </c>
      <c r="H9" s="89">
        <v>0</v>
      </c>
      <c r="I9" s="89">
        <v>0</v>
      </c>
      <c r="J9" s="89">
        <v>0</v>
      </c>
      <c r="K9" s="89">
        <v>21</v>
      </c>
      <c r="L9" s="89">
        <v>0</v>
      </c>
      <c r="M9" s="89">
        <v>10</v>
      </c>
      <c r="N9" s="89">
        <v>0</v>
      </c>
      <c r="O9" s="89">
        <v>0</v>
      </c>
      <c r="P9" s="89">
        <v>0</v>
      </c>
      <c r="Q9" s="89">
        <v>2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1</v>
      </c>
      <c r="AE9" s="89">
        <v>0</v>
      </c>
      <c r="AF9" s="89">
        <v>0</v>
      </c>
      <c r="AG9" s="89">
        <v>0</v>
      </c>
      <c r="AH9" s="89">
        <v>3</v>
      </c>
      <c r="AI9" s="89">
        <v>0</v>
      </c>
      <c r="AJ9" s="89">
        <v>0</v>
      </c>
      <c r="AK9" s="89">
        <v>0</v>
      </c>
      <c r="AL9" s="89">
        <v>0</v>
      </c>
    </row>
    <row r="10" spans="1:38" ht="16.5">
      <c r="A10" s="83" t="s">
        <v>55</v>
      </c>
      <c r="B10" s="88">
        <f t="shared" si="2"/>
        <v>17</v>
      </c>
      <c r="C10" s="93">
        <f t="shared" si="0"/>
        <v>6.367041198501873</v>
      </c>
      <c r="D10" s="89">
        <v>2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4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7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4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</row>
    <row r="11" spans="1:38" ht="16.5">
      <c r="A11" s="83" t="s">
        <v>56</v>
      </c>
      <c r="B11" s="88">
        <f t="shared" si="2"/>
        <v>12</v>
      </c>
      <c r="C11" s="93">
        <f t="shared" si="0"/>
        <v>4.49438202247191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3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1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8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</row>
    <row r="12" spans="1:38" ht="16.5">
      <c r="A12" s="83" t="s">
        <v>16</v>
      </c>
      <c r="B12" s="88">
        <f t="shared" si="2"/>
        <v>0</v>
      </c>
      <c r="C12" s="93">
        <f t="shared" si="0"/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</row>
    <row r="13" spans="1:38" ht="16.5">
      <c r="A13" s="84" t="s">
        <v>71</v>
      </c>
      <c r="B13" s="90">
        <f t="shared" si="2"/>
        <v>22</v>
      </c>
      <c r="C13" s="94">
        <f t="shared" si="0"/>
        <v>8.239700374531834</v>
      </c>
      <c r="D13" s="91">
        <v>8</v>
      </c>
      <c r="E13" s="91">
        <v>0</v>
      </c>
      <c r="F13" s="91">
        <v>0</v>
      </c>
      <c r="G13" s="91">
        <v>0</v>
      </c>
      <c r="H13" s="91">
        <v>0</v>
      </c>
      <c r="I13" s="91">
        <v>1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2</v>
      </c>
      <c r="R13" s="91">
        <v>1</v>
      </c>
      <c r="S13" s="91">
        <v>1</v>
      </c>
      <c r="T13" s="91">
        <v>0</v>
      </c>
      <c r="U13" s="91">
        <v>0</v>
      </c>
      <c r="V13" s="91">
        <v>0</v>
      </c>
      <c r="W13" s="91">
        <v>3</v>
      </c>
      <c r="X13" s="91">
        <v>1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5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</row>
    <row r="14" spans="1:25" ht="16.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Y14" s="57"/>
    </row>
    <row r="15" spans="1:24" ht="16.5">
      <c r="A15" s="2" t="s">
        <v>68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S15" s="2"/>
      <c r="T15" s="2"/>
      <c r="U15" s="2"/>
      <c r="V15" s="2"/>
      <c r="X15" s="78"/>
    </row>
    <row r="16" spans="1:24" ht="16.5">
      <c r="A16" s="79" t="s">
        <v>44</v>
      </c>
      <c r="B16" s="79"/>
      <c r="C16" s="1"/>
      <c r="D16" s="1"/>
      <c r="E16" s="1"/>
      <c r="F16" s="1"/>
      <c r="G16" s="1"/>
      <c r="H16" s="1"/>
      <c r="I16" s="1"/>
      <c r="J16" s="1"/>
      <c r="X16" s="78"/>
    </row>
    <row r="17" spans="1:24" ht="16.5">
      <c r="A17" s="79" t="s">
        <v>45</v>
      </c>
      <c r="B17" s="79"/>
      <c r="C17" s="20"/>
      <c r="D17" s="20"/>
      <c r="E17" s="20"/>
      <c r="F17" s="20"/>
      <c r="G17" s="20"/>
      <c r="H17" s="20"/>
      <c r="I17" s="20"/>
      <c r="J17" s="20"/>
      <c r="L17" s="1"/>
      <c r="M17" s="1"/>
      <c r="N17" s="27"/>
      <c r="O17" s="2"/>
      <c r="P17" s="2"/>
      <c r="Q17" s="2"/>
      <c r="S17" s="2"/>
      <c r="T17" s="2"/>
      <c r="U17" s="2"/>
      <c r="V17" s="2"/>
      <c r="X17" s="78"/>
    </row>
    <row r="18" spans="1:24" ht="16.5">
      <c r="A18" s="80"/>
      <c r="B18" s="80"/>
      <c r="C18" s="20"/>
      <c r="D18" s="20"/>
      <c r="E18" s="20"/>
      <c r="F18" s="20"/>
      <c r="G18" s="20"/>
      <c r="H18" s="20"/>
      <c r="I18" s="20"/>
      <c r="J18" s="20"/>
      <c r="L18" s="1"/>
      <c r="M18" s="1"/>
      <c r="N18" s="27"/>
      <c r="O18" s="2"/>
      <c r="P18" s="2"/>
      <c r="Q18" s="2"/>
      <c r="S18" s="2"/>
      <c r="T18" s="2"/>
      <c r="U18" s="2"/>
      <c r="V18" s="2"/>
      <c r="X18" s="78"/>
    </row>
    <row r="19" ht="16.5">
      <c r="X19" s="78"/>
    </row>
    <row r="20" ht="16.5">
      <c r="X20" s="78"/>
    </row>
  </sheetData>
  <sheetProtection/>
  <mergeCells count="10">
    <mergeCell ref="A1:AL1"/>
    <mergeCell ref="A2:AL2"/>
    <mergeCell ref="V3:X3"/>
    <mergeCell ref="AK3:AL3"/>
    <mergeCell ref="A4:A5"/>
    <mergeCell ref="D4:J4"/>
    <mergeCell ref="K4:Q4"/>
    <mergeCell ref="R4:X4"/>
    <mergeCell ref="Y4:AE4"/>
    <mergeCell ref="AF4:AL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selection activeCell="A15" sqref="A15"/>
    </sheetView>
  </sheetViews>
  <sheetFormatPr defaultColWidth="9.00390625" defaultRowHeight="16.5"/>
  <cols>
    <col min="1" max="1" width="9.00390625" style="0" customWidth="1"/>
  </cols>
  <sheetData>
    <row r="1" spans="1:33" ht="16.5" customHeight="1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16.5">
      <c r="A2" s="157" t="s">
        <v>66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ht="16.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G3" s="104" t="s">
        <v>2</v>
      </c>
    </row>
    <row r="4" spans="1:33" s="72" customFormat="1" ht="17.25" thickBot="1">
      <c r="A4" s="152" t="s">
        <v>35</v>
      </c>
      <c r="B4" s="114" t="s">
        <v>3</v>
      </c>
      <c r="C4" s="115"/>
      <c r="D4" s="154" t="s">
        <v>69</v>
      </c>
      <c r="E4" s="154"/>
      <c r="F4" s="154"/>
      <c r="G4" s="154"/>
      <c r="H4" s="154"/>
      <c r="I4" s="154"/>
      <c r="J4" s="155" t="s">
        <v>70</v>
      </c>
      <c r="K4" s="155"/>
      <c r="L4" s="155"/>
      <c r="M4" s="155"/>
      <c r="N4" s="155"/>
      <c r="O4" s="155"/>
      <c r="P4" s="154" t="s">
        <v>6</v>
      </c>
      <c r="Q4" s="154"/>
      <c r="R4" s="154"/>
      <c r="S4" s="154"/>
      <c r="T4" s="154"/>
      <c r="U4" s="154"/>
      <c r="V4" s="154" t="s">
        <v>7</v>
      </c>
      <c r="W4" s="154"/>
      <c r="X4" s="154"/>
      <c r="Y4" s="154"/>
      <c r="Z4" s="154"/>
      <c r="AA4" s="154"/>
      <c r="AB4" s="156" t="s">
        <v>49</v>
      </c>
      <c r="AC4" s="156"/>
      <c r="AD4" s="156"/>
      <c r="AE4" s="156"/>
      <c r="AF4" s="156"/>
      <c r="AG4" s="156"/>
    </row>
    <row r="5" spans="1:33" s="72" customFormat="1" ht="16.5">
      <c r="A5" s="153"/>
      <c r="B5" s="73"/>
      <c r="C5" s="74" t="s">
        <v>10</v>
      </c>
      <c r="D5" s="75" t="s">
        <v>38</v>
      </c>
      <c r="E5" s="75" t="s">
        <v>50</v>
      </c>
      <c r="F5" s="75" t="s">
        <v>8</v>
      </c>
      <c r="G5" s="75" t="s">
        <v>51</v>
      </c>
      <c r="H5" s="75" t="s">
        <v>52</v>
      </c>
      <c r="I5" s="75" t="s">
        <v>41</v>
      </c>
      <c r="J5" s="75" t="s">
        <v>38</v>
      </c>
      <c r="K5" s="75" t="s">
        <v>50</v>
      </c>
      <c r="L5" s="75" t="s">
        <v>8</v>
      </c>
      <c r="M5" s="75" t="s">
        <v>51</v>
      </c>
      <c r="N5" s="75" t="s">
        <v>52</v>
      </c>
      <c r="O5" s="75" t="s">
        <v>41</v>
      </c>
      <c r="P5" s="75" t="s">
        <v>38</v>
      </c>
      <c r="Q5" s="75" t="s">
        <v>50</v>
      </c>
      <c r="R5" s="75" t="s">
        <v>8</v>
      </c>
      <c r="S5" s="75" t="s">
        <v>51</v>
      </c>
      <c r="T5" s="75" t="s">
        <v>52</v>
      </c>
      <c r="U5" s="75" t="s">
        <v>41</v>
      </c>
      <c r="V5" s="75" t="s">
        <v>38</v>
      </c>
      <c r="W5" s="75" t="s">
        <v>50</v>
      </c>
      <c r="X5" s="75" t="s">
        <v>8</v>
      </c>
      <c r="Y5" s="75" t="s">
        <v>51</v>
      </c>
      <c r="Z5" s="75" t="s">
        <v>52</v>
      </c>
      <c r="AA5" s="75" t="s">
        <v>41</v>
      </c>
      <c r="AB5" s="75" t="s">
        <v>38</v>
      </c>
      <c r="AC5" s="75" t="s">
        <v>50</v>
      </c>
      <c r="AD5" s="75" t="s">
        <v>8</v>
      </c>
      <c r="AE5" s="75" t="s">
        <v>51</v>
      </c>
      <c r="AF5" s="75" t="s">
        <v>52</v>
      </c>
      <c r="AG5" s="76" t="s">
        <v>41</v>
      </c>
    </row>
    <row r="6" spans="1:33" s="72" customFormat="1" ht="16.5">
      <c r="A6" s="85" t="s">
        <v>72</v>
      </c>
      <c r="B6" s="95">
        <f aca="true" t="shared" si="0" ref="B6:B13">SUM(D6:AG6)</f>
        <v>266</v>
      </c>
      <c r="C6" s="96">
        <f>SUM(C7:C13)</f>
        <v>100</v>
      </c>
      <c r="D6" s="97">
        <f>SUM(D7:D13)</f>
        <v>35</v>
      </c>
      <c r="E6" s="97">
        <f aca="true" t="shared" si="1" ref="E6:AG6">SUM(E7:E13)</f>
        <v>3</v>
      </c>
      <c r="F6" s="97">
        <f t="shared" si="1"/>
        <v>1</v>
      </c>
      <c r="G6" s="97">
        <f t="shared" si="1"/>
        <v>2</v>
      </c>
      <c r="H6" s="97">
        <f t="shared" si="1"/>
        <v>0</v>
      </c>
      <c r="I6" s="97">
        <f t="shared" si="1"/>
        <v>3</v>
      </c>
      <c r="J6" s="97">
        <f t="shared" si="1"/>
        <v>52</v>
      </c>
      <c r="K6" s="97">
        <f t="shared" si="1"/>
        <v>7</v>
      </c>
      <c r="L6" s="97">
        <f t="shared" si="1"/>
        <v>19</v>
      </c>
      <c r="M6" s="97">
        <f t="shared" si="1"/>
        <v>0</v>
      </c>
      <c r="N6" s="97">
        <f t="shared" si="1"/>
        <v>1</v>
      </c>
      <c r="O6" s="97">
        <f t="shared" si="1"/>
        <v>10</v>
      </c>
      <c r="P6" s="97">
        <f t="shared" si="1"/>
        <v>54</v>
      </c>
      <c r="Q6" s="97">
        <f t="shared" si="1"/>
        <v>12</v>
      </c>
      <c r="R6" s="97">
        <f t="shared" si="1"/>
        <v>12</v>
      </c>
      <c r="S6" s="97">
        <f t="shared" si="1"/>
        <v>0</v>
      </c>
      <c r="T6" s="97">
        <f t="shared" si="1"/>
        <v>0</v>
      </c>
      <c r="U6" s="97">
        <f t="shared" si="1"/>
        <v>12</v>
      </c>
      <c r="V6" s="97">
        <f t="shared" si="1"/>
        <v>17</v>
      </c>
      <c r="W6" s="97">
        <f t="shared" si="1"/>
        <v>5</v>
      </c>
      <c r="X6" s="97">
        <f t="shared" si="1"/>
        <v>3</v>
      </c>
      <c r="Y6" s="97">
        <f t="shared" si="1"/>
        <v>0</v>
      </c>
      <c r="Z6" s="97">
        <f t="shared" si="1"/>
        <v>0</v>
      </c>
      <c r="AA6" s="97">
        <f t="shared" si="1"/>
        <v>15</v>
      </c>
      <c r="AB6" s="97">
        <f t="shared" si="1"/>
        <v>0</v>
      </c>
      <c r="AC6" s="97">
        <f t="shared" si="1"/>
        <v>0</v>
      </c>
      <c r="AD6" s="97">
        <f t="shared" si="1"/>
        <v>3</v>
      </c>
      <c r="AE6" s="97">
        <f t="shared" si="1"/>
        <v>0</v>
      </c>
      <c r="AF6" s="97">
        <f t="shared" si="1"/>
        <v>0</v>
      </c>
      <c r="AG6" s="97">
        <f t="shared" si="1"/>
        <v>0</v>
      </c>
    </row>
    <row r="7" spans="1:33" s="72" customFormat="1" ht="16.5">
      <c r="A7" s="83" t="s">
        <v>11</v>
      </c>
      <c r="B7" s="98">
        <f t="shared" si="0"/>
        <v>16</v>
      </c>
      <c r="C7" s="99">
        <f aca="true" t="shared" si="2" ref="C7:C13">B7/$B$6*100</f>
        <v>6.015037593984962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10</v>
      </c>
      <c r="W7" s="100">
        <v>3</v>
      </c>
      <c r="X7" s="100">
        <v>3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</row>
    <row r="8" spans="1:33" s="72" customFormat="1" ht="16.5">
      <c r="A8" s="83" t="s">
        <v>53</v>
      </c>
      <c r="B8" s="98">
        <f t="shared" si="0"/>
        <v>140</v>
      </c>
      <c r="C8" s="99">
        <f t="shared" si="2"/>
        <v>52.63157894736842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35</v>
      </c>
      <c r="K8" s="100">
        <v>4</v>
      </c>
      <c r="L8" s="100">
        <v>16</v>
      </c>
      <c r="M8" s="100">
        <v>0</v>
      </c>
      <c r="N8" s="100">
        <v>0</v>
      </c>
      <c r="O8" s="100">
        <v>0</v>
      </c>
      <c r="P8" s="100">
        <v>54</v>
      </c>
      <c r="Q8" s="100">
        <v>9</v>
      </c>
      <c r="R8" s="100">
        <v>11</v>
      </c>
      <c r="S8" s="100">
        <v>0</v>
      </c>
      <c r="T8" s="100">
        <v>0</v>
      </c>
      <c r="U8" s="100">
        <v>0</v>
      </c>
      <c r="V8" s="100">
        <v>7</v>
      </c>
      <c r="W8" s="100">
        <v>1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3</v>
      </c>
      <c r="AE8" s="100">
        <v>0</v>
      </c>
      <c r="AF8" s="100">
        <v>0</v>
      </c>
      <c r="AG8" s="100">
        <v>0</v>
      </c>
    </row>
    <row r="9" spans="1:33" s="72" customFormat="1" ht="16.5">
      <c r="A9" s="83" t="s">
        <v>54</v>
      </c>
      <c r="B9" s="98">
        <f t="shared" si="0"/>
        <v>55</v>
      </c>
      <c r="C9" s="99">
        <f t="shared" si="2"/>
        <v>20.676691729323306</v>
      </c>
      <c r="D9" s="100">
        <v>24</v>
      </c>
      <c r="E9" s="100">
        <v>3</v>
      </c>
      <c r="F9" s="100">
        <v>1</v>
      </c>
      <c r="G9" s="100">
        <v>2</v>
      </c>
      <c r="H9" s="100">
        <v>0</v>
      </c>
      <c r="I9" s="100">
        <v>0</v>
      </c>
      <c r="J9" s="100">
        <v>17</v>
      </c>
      <c r="K9" s="100">
        <v>3</v>
      </c>
      <c r="L9" s="100">
        <v>3</v>
      </c>
      <c r="M9" s="100">
        <v>0</v>
      </c>
      <c r="N9" s="100">
        <v>1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1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</row>
    <row r="10" spans="1:33" s="72" customFormat="1" ht="16.5">
      <c r="A10" s="83" t="s">
        <v>55</v>
      </c>
      <c r="B10" s="98">
        <f t="shared" si="0"/>
        <v>11</v>
      </c>
      <c r="C10" s="99">
        <f t="shared" si="2"/>
        <v>4.135338345864661</v>
      </c>
      <c r="D10" s="100">
        <v>1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2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7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1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</row>
    <row r="11" spans="1:33" s="72" customFormat="1" ht="16.5">
      <c r="A11" s="83" t="s">
        <v>56</v>
      </c>
      <c r="B11" s="98">
        <f t="shared" si="0"/>
        <v>17</v>
      </c>
      <c r="C11" s="99">
        <f t="shared" si="2"/>
        <v>6.390977443609022</v>
      </c>
      <c r="D11" s="100">
        <v>1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1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1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14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</row>
    <row r="12" spans="1:33" s="72" customFormat="1" ht="16.5">
      <c r="A12" s="83" t="s">
        <v>16</v>
      </c>
      <c r="B12" s="98">
        <f t="shared" si="0"/>
        <v>0</v>
      </c>
      <c r="C12" s="99">
        <f t="shared" si="2"/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</row>
    <row r="13" spans="1:33" s="72" customFormat="1" ht="16.5">
      <c r="A13" s="84" t="s">
        <v>71</v>
      </c>
      <c r="B13" s="101">
        <f t="shared" si="0"/>
        <v>27</v>
      </c>
      <c r="C13" s="102">
        <f t="shared" si="2"/>
        <v>10.150375939849624</v>
      </c>
      <c r="D13" s="103">
        <v>9</v>
      </c>
      <c r="E13" s="103">
        <v>0</v>
      </c>
      <c r="F13" s="103">
        <v>0</v>
      </c>
      <c r="G13" s="103">
        <v>0</v>
      </c>
      <c r="H13" s="103">
        <v>0</v>
      </c>
      <c r="I13" s="103">
        <v>3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7</v>
      </c>
      <c r="P13" s="103">
        <v>0</v>
      </c>
      <c r="Q13" s="103">
        <v>3</v>
      </c>
      <c r="R13" s="103">
        <v>1</v>
      </c>
      <c r="S13" s="103">
        <v>0</v>
      </c>
      <c r="T13" s="103">
        <v>0</v>
      </c>
      <c r="U13" s="103">
        <v>4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</row>
    <row r="15" spans="1:9" ht="16.5">
      <c r="A15" s="2" t="s">
        <v>68</v>
      </c>
      <c r="B15" s="2"/>
      <c r="C15" s="2"/>
      <c r="D15" s="2"/>
      <c r="E15" s="2"/>
      <c r="F15" s="2"/>
      <c r="G15" s="2"/>
      <c r="H15" s="2"/>
      <c r="I15" s="2"/>
    </row>
    <row r="16" spans="1:9" ht="16.5">
      <c r="A16" s="79" t="s">
        <v>44</v>
      </c>
      <c r="B16" s="79"/>
      <c r="C16" s="1"/>
      <c r="D16" s="1"/>
      <c r="E16" s="1"/>
      <c r="F16" s="1"/>
      <c r="G16" s="1"/>
      <c r="H16" s="1"/>
      <c r="I16" s="1"/>
    </row>
    <row r="17" spans="1:9" ht="16.5">
      <c r="A17" s="79" t="s">
        <v>45</v>
      </c>
      <c r="B17" s="79"/>
      <c r="C17" s="20"/>
      <c r="D17" s="20"/>
      <c r="E17" s="20"/>
      <c r="F17" s="20"/>
      <c r="G17" s="20"/>
      <c r="H17" s="20"/>
      <c r="I17" s="20"/>
    </row>
    <row r="18" spans="1:9" ht="16.5">
      <c r="A18" s="80"/>
      <c r="B18" s="80"/>
      <c r="C18" s="20"/>
      <c r="D18" s="20"/>
      <c r="E18" s="20"/>
      <c r="F18" s="20"/>
      <c r="G18" s="20"/>
      <c r="H18" s="20"/>
      <c r="I18" s="20"/>
    </row>
  </sheetData>
  <sheetProtection/>
  <mergeCells count="8">
    <mergeCell ref="A1:AG1"/>
    <mergeCell ref="A2:AG2"/>
    <mergeCell ref="A4:A5"/>
    <mergeCell ref="D4:I4"/>
    <mergeCell ref="J4:O4"/>
    <mergeCell ref="P4:U4"/>
    <mergeCell ref="V4:AA4"/>
    <mergeCell ref="AB4:AG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2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1" width="9.00390625" style="0" customWidth="1"/>
  </cols>
  <sheetData>
    <row r="1" spans="1:35" ht="16.5" customHeight="1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ht="16.5">
      <c r="A2" s="158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1:34" ht="16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118" t="s">
        <v>2</v>
      </c>
      <c r="AH3" s="117"/>
    </row>
    <row r="4" spans="1:35" ht="17.25" thickBot="1">
      <c r="A4" s="152" t="s">
        <v>35</v>
      </c>
      <c r="B4" s="120" t="s">
        <v>72</v>
      </c>
      <c r="C4" s="115"/>
      <c r="D4" s="154" t="s">
        <v>69</v>
      </c>
      <c r="E4" s="154"/>
      <c r="F4" s="154"/>
      <c r="G4" s="154"/>
      <c r="H4" s="154"/>
      <c r="I4" s="154"/>
      <c r="J4" s="155" t="s">
        <v>70</v>
      </c>
      <c r="K4" s="155"/>
      <c r="L4" s="155"/>
      <c r="M4" s="155"/>
      <c r="N4" s="155"/>
      <c r="O4" s="155"/>
      <c r="P4" s="154" t="s">
        <v>6</v>
      </c>
      <c r="Q4" s="154"/>
      <c r="R4" s="154"/>
      <c r="S4" s="154"/>
      <c r="T4" s="154"/>
      <c r="U4" s="154"/>
      <c r="V4" s="154" t="s">
        <v>7</v>
      </c>
      <c r="W4" s="154"/>
      <c r="X4" s="154"/>
      <c r="Y4" s="154"/>
      <c r="Z4" s="154"/>
      <c r="AA4" s="154"/>
      <c r="AB4" s="156" t="s">
        <v>49</v>
      </c>
      <c r="AC4" s="156"/>
      <c r="AD4" s="156"/>
      <c r="AE4" s="156"/>
      <c r="AF4" s="156"/>
      <c r="AG4" s="156"/>
      <c r="AH4" s="116"/>
      <c r="AI4" s="159"/>
    </row>
    <row r="5" spans="1:35" ht="16.5">
      <c r="A5" s="153"/>
      <c r="B5" s="73"/>
      <c r="C5" s="74" t="s">
        <v>10</v>
      </c>
      <c r="D5" s="75" t="s">
        <v>38</v>
      </c>
      <c r="E5" s="75" t="s">
        <v>50</v>
      </c>
      <c r="F5" s="75" t="s">
        <v>8</v>
      </c>
      <c r="G5" s="75" t="s">
        <v>51</v>
      </c>
      <c r="H5" s="75" t="s">
        <v>52</v>
      </c>
      <c r="I5" s="75" t="s">
        <v>41</v>
      </c>
      <c r="J5" s="75" t="s">
        <v>38</v>
      </c>
      <c r="K5" s="75" t="s">
        <v>50</v>
      </c>
      <c r="L5" s="75" t="s">
        <v>8</v>
      </c>
      <c r="M5" s="75" t="s">
        <v>51</v>
      </c>
      <c r="N5" s="75" t="s">
        <v>52</v>
      </c>
      <c r="O5" s="75" t="s">
        <v>41</v>
      </c>
      <c r="P5" s="75" t="s">
        <v>38</v>
      </c>
      <c r="Q5" s="75" t="s">
        <v>50</v>
      </c>
      <c r="R5" s="75" t="s">
        <v>8</v>
      </c>
      <c r="S5" s="75" t="s">
        <v>51</v>
      </c>
      <c r="T5" s="75" t="s">
        <v>52</v>
      </c>
      <c r="U5" s="75" t="s">
        <v>41</v>
      </c>
      <c r="V5" s="75" t="s">
        <v>38</v>
      </c>
      <c r="W5" s="75" t="s">
        <v>50</v>
      </c>
      <c r="X5" s="75" t="s">
        <v>8</v>
      </c>
      <c r="Y5" s="75" t="s">
        <v>51</v>
      </c>
      <c r="Z5" s="75" t="s">
        <v>52</v>
      </c>
      <c r="AA5" s="75" t="s">
        <v>41</v>
      </c>
      <c r="AB5" s="75" t="s">
        <v>38</v>
      </c>
      <c r="AC5" s="75" t="s">
        <v>50</v>
      </c>
      <c r="AD5" s="75" t="s">
        <v>8</v>
      </c>
      <c r="AE5" s="75" t="s">
        <v>51</v>
      </c>
      <c r="AF5" s="75" t="s">
        <v>52</v>
      </c>
      <c r="AG5" s="76" t="s">
        <v>41</v>
      </c>
      <c r="AH5" s="116"/>
      <c r="AI5" s="159"/>
    </row>
    <row r="6" spans="1:35" ht="16.5">
      <c r="A6" s="85" t="s">
        <v>72</v>
      </c>
      <c r="B6" s="105">
        <f aca="true" t="shared" si="0" ref="B6:B13">SUM(D6:AG6)</f>
        <v>281</v>
      </c>
      <c r="C6" s="106">
        <f>SUM(C7:C13)</f>
        <v>100.00000000000003</v>
      </c>
      <c r="D6" s="107">
        <f>SUM(D7:D13)</f>
        <v>24</v>
      </c>
      <c r="E6" s="107">
        <f aca="true" t="shared" si="1" ref="E6:AG6">SUM(E7:E13)</f>
        <v>1</v>
      </c>
      <c r="F6" s="107">
        <f t="shared" si="1"/>
        <v>1</v>
      </c>
      <c r="G6" s="107">
        <f t="shared" si="1"/>
        <v>4</v>
      </c>
      <c r="H6" s="107">
        <f t="shared" si="1"/>
        <v>0</v>
      </c>
      <c r="I6" s="107">
        <f t="shared" si="1"/>
        <v>2</v>
      </c>
      <c r="J6" s="107">
        <f t="shared" si="1"/>
        <v>72</v>
      </c>
      <c r="K6" s="107">
        <f t="shared" si="1"/>
        <v>3</v>
      </c>
      <c r="L6" s="107">
        <f t="shared" si="1"/>
        <v>13</v>
      </c>
      <c r="M6" s="107">
        <f t="shared" si="1"/>
        <v>0</v>
      </c>
      <c r="N6" s="107">
        <f t="shared" si="1"/>
        <v>0</v>
      </c>
      <c r="O6" s="107">
        <f t="shared" si="1"/>
        <v>4</v>
      </c>
      <c r="P6" s="107">
        <f t="shared" si="1"/>
        <v>79</v>
      </c>
      <c r="Q6" s="107">
        <f t="shared" si="1"/>
        <v>11</v>
      </c>
      <c r="R6" s="107">
        <f t="shared" si="1"/>
        <v>11</v>
      </c>
      <c r="S6" s="107">
        <f t="shared" si="1"/>
        <v>0</v>
      </c>
      <c r="T6" s="107">
        <f t="shared" si="1"/>
        <v>0</v>
      </c>
      <c r="U6" s="107">
        <f t="shared" si="1"/>
        <v>17</v>
      </c>
      <c r="V6" s="107">
        <f t="shared" si="1"/>
        <v>20</v>
      </c>
      <c r="W6" s="107">
        <f t="shared" si="1"/>
        <v>3</v>
      </c>
      <c r="X6" s="107">
        <f t="shared" si="1"/>
        <v>0</v>
      </c>
      <c r="Y6" s="107">
        <f t="shared" si="1"/>
        <v>0</v>
      </c>
      <c r="Z6" s="107">
        <f t="shared" si="1"/>
        <v>0</v>
      </c>
      <c r="AA6" s="107">
        <f t="shared" si="1"/>
        <v>8</v>
      </c>
      <c r="AB6" s="107">
        <f t="shared" si="1"/>
        <v>0</v>
      </c>
      <c r="AC6" s="107">
        <f t="shared" si="1"/>
        <v>0</v>
      </c>
      <c r="AD6" s="107">
        <f t="shared" si="1"/>
        <v>8</v>
      </c>
      <c r="AE6" s="107">
        <f t="shared" si="1"/>
        <v>0</v>
      </c>
      <c r="AF6" s="107">
        <f t="shared" si="1"/>
        <v>0</v>
      </c>
      <c r="AG6" s="107">
        <f t="shared" si="1"/>
        <v>0</v>
      </c>
      <c r="AH6" s="116"/>
      <c r="AI6" s="116"/>
    </row>
    <row r="7" spans="1:35" ht="16.5">
      <c r="A7" s="83" t="s">
        <v>11</v>
      </c>
      <c r="B7" s="108">
        <f t="shared" si="0"/>
        <v>12</v>
      </c>
      <c r="C7" s="109">
        <f aca="true" t="shared" si="2" ref="C7:C13">B7/$B$6*100</f>
        <v>4.270462633451958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1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10</v>
      </c>
      <c r="W7" s="112">
        <v>1</v>
      </c>
      <c r="X7" s="112">
        <v>0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H7" s="116"/>
      <c r="AI7" s="116"/>
    </row>
    <row r="8" spans="1:35" ht="16.5">
      <c r="A8" s="83" t="s">
        <v>53</v>
      </c>
      <c r="B8" s="108">
        <f t="shared" si="0"/>
        <v>174</v>
      </c>
      <c r="C8" s="109">
        <f t="shared" si="2"/>
        <v>61.92170818505338</v>
      </c>
      <c r="D8" s="112">
        <v>5</v>
      </c>
      <c r="E8" s="112">
        <v>1</v>
      </c>
      <c r="F8" s="112">
        <v>0</v>
      </c>
      <c r="G8" s="112">
        <v>0</v>
      </c>
      <c r="H8" s="112">
        <v>0</v>
      </c>
      <c r="I8" s="112">
        <v>0</v>
      </c>
      <c r="J8" s="112">
        <v>48</v>
      </c>
      <c r="K8" s="112">
        <v>2</v>
      </c>
      <c r="L8" s="112">
        <v>7</v>
      </c>
      <c r="M8" s="112">
        <v>0</v>
      </c>
      <c r="N8" s="112">
        <v>0</v>
      </c>
      <c r="O8" s="112">
        <v>0</v>
      </c>
      <c r="P8" s="112">
        <v>75</v>
      </c>
      <c r="Q8" s="112">
        <v>10</v>
      </c>
      <c r="R8" s="112">
        <v>11</v>
      </c>
      <c r="S8" s="112">
        <v>0</v>
      </c>
      <c r="T8" s="112">
        <v>0</v>
      </c>
      <c r="U8" s="112">
        <v>0</v>
      </c>
      <c r="V8" s="112">
        <v>8</v>
      </c>
      <c r="W8" s="112">
        <v>1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6</v>
      </c>
      <c r="AE8" s="112">
        <v>0</v>
      </c>
      <c r="AF8" s="112">
        <v>0</v>
      </c>
      <c r="AG8" s="112">
        <v>0</v>
      </c>
      <c r="AH8" s="116"/>
      <c r="AI8" s="116"/>
    </row>
    <row r="9" spans="1:35" ht="16.5">
      <c r="A9" s="83" t="s">
        <v>54</v>
      </c>
      <c r="B9" s="108">
        <f t="shared" si="0"/>
        <v>45</v>
      </c>
      <c r="C9" s="109">
        <f t="shared" si="2"/>
        <v>16.014234875444842</v>
      </c>
      <c r="D9" s="112">
        <v>14</v>
      </c>
      <c r="E9" s="112">
        <v>0</v>
      </c>
      <c r="F9" s="112">
        <v>1</v>
      </c>
      <c r="G9" s="112">
        <v>3</v>
      </c>
      <c r="H9" s="112">
        <v>0</v>
      </c>
      <c r="I9" s="112">
        <v>0</v>
      </c>
      <c r="J9" s="112">
        <v>20</v>
      </c>
      <c r="K9" s="112">
        <v>0</v>
      </c>
      <c r="L9" s="112">
        <v>5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2</v>
      </c>
      <c r="AE9" s="112">
        <v>0</v>
      </c>
      <c r="AF9" s="112">
        <v>0</v>
      </c>
      <c r="AG9" s="112">
        <v>0</v>
      </c>
      <c r="AH9" s="116"/>
      <c r="AI9" s="116"/>
    </row>
    <row r="10" spans="1:35" ht="16.5">
      <c r="A10" s="83" t="s">
        <v>55</v>
      </c>
      <c r="B10" s="108">
        <f t="shared" si="0"/>
        <v>21</v>
      </c>
      <c r="C10" s="109">
        <f t="shared" si="2"/>
        <v>7.473309608540925</v>
      </c>
      <c r="D10" s="112">
        <v>2</v>
      </c>
      <c r="E10" s="112">
        <v>0</v>
      </c>
      <c r="F10" s="112">
        <v>0</v>
      </c>
      <c r="G10" s="112">
        <v>1</v>
      </c>
      <c r="H10" s="112">
        <v>0</v>
      </c>
      <c r="I10" s="112">
        <v>0</v>
      </c>
      <c r="J10" s="112">
        <v>0</v>
      </c>
      <c r="K10" s="112">
        <v>0</v>
      </c>
      <c r="L10" s="112">
        <v>1</v>
      </c>
      <c r="M10" s="112">
        <v>0</v>
      </c>
      <c r="N10" s="112">
        <v>0</v>
      </c>
      <c r="O10" s="112">
        <v>2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11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4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6"/>
      <c r="AI10" s="116"/>
    </row>
    <row r="11" spans="1:35" ht="16.5">
      <c r="A11" s="83" t="s">
        <v>56</v>
      </c>
      <c r="B11" s="108">
        <f t="shared" si="0"/>
        <v>3</v>
      </c>
      <c r="C11" s="109">
        <f t="shared" si="2"/>
        <v>1.0676156583629894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1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2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6"/>
      <c r="AI11" s="116"/>
    </row>
    <row r="12" spans="1:35" ht="16.5">
      <c r="A12" s="83" t="s">
        <v>16</v>
      </c>
      <c r="B12" s="108">
        <f t="shared" si="0"/>
        <v>0</v>
      </c>
      <c r="C12" s="109">
        <f t="shared" si="2"/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6"/>
      <c r="AI12" s="116"/>
    </row>
    <row r="13" spans="1:35" ht="16.5">
      <c r="A13" s="84" t="s">
        <v>71</v>
      </c>
      <c r="B13" s="110">
        <f t="shared" si="0"/>
        <v>26</v>
      </c>
      <c r="C13" s="111">
        <f t="shared" si="2"/>
        <v>9.252669039145907</v>
      </c>
      <c r="D13" s="113">
        <v>3</v>
      </c>
      <c r="E13" s="113">
        <v>0</v>
      </c>
      <c r="F13" s="113">
        <v>0</v>
      </c>
      <c r="G13" s="113">
        <v>0</v>
      </c>
      <c r="H13" s="113">
        <v>0</v>
      </c>
      <c r="I13" s="113">
        <v>2</v>
      </c>
      <c r="J13" s="113">
        <v>4</v>
      </c>
      <c r="K13" s="113">
        <v>1</v>
      </c>
      <c r="L13" s="113">
        <v>0</v>
      </c>
      <c r="M13" s="113">
        <v>0</v>
      </c>
      <c r="N13" s="113">
        <v>0</v>
      </c>
      <c r="O13" s="113">
        <v>1</v>
      </c>
      <c r="P13" s="113">
        <v>3</v>
      </c>
      <c r="Q13" s="113">
        <v>1</v>
      </c>
      <c r="R13" s="113">
        <v>0</v>
      </c>
      <c r="S13" s="113">
        <v>0</v>
      </c>
      <c r="T13" s="113">
        <v>0</v>
      </c>
      <c r="U13" s="113">
        <v>4</v>
      </c>
      <c r="V13" s="113">
        <v>2</v>
      </c>
      <c r="W13" s="113">
        <v>1</v>
      </c>
      <c r="X13" s="113">
        <v>0</v>
      </c>
      <c r="Y13" s="113">
        <v>0</v>
      </c>
      <c r="Z13" s="113">
        <v>0</v>
      </c>
      <c r="AA13" s="113">
        <v>4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6"/>
      <c r="AI13" s="116"/>
    </row>
    <row r="15" spans="1:10" ht="16.5">
      <c r="A15" s="2" t="s">
        <v>68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6.5">
      <c r="A16" s="79" t="s">
        <v>44</v>
      </c>
      <c r="B16" s="79"/>
      <c r="C16" s="1"/>
      <c r="D16" s="1"/>
      <c r="E16" s="1"/>
      <c r="F16" s="1"/>
      <c r="G16" s="1"/>
      <c r="H16" s="1"/>
      <c r="I16" s="1"/>
      <c r="J16" s="1"/>
    </row>
    <row r="17" spans="1:10" ht="16.5">
      <c r="A17" s="79" t="s">
        <v>45</v>
      </c>
      <c r="B17" s="79"/>
      <c r="C17" s="20"/>
      <c r="D17" s="20"/>
      <c r="E17" s="20"/>
      <c r="F17" s="20"/>
      <c r="G17" s="20"/>
      <c r="H17" s="20"/>
      <c r="I17" s="20"/>
      <c r="J17" s="20"/>
    </row>
    <row r="18" spans="1:10" ht="16.5">
      <c r="A18" s="80"/>
      <c r="B18" s="8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9">
    <mergeCell ref="A1:AI1"/>
    <mergeCell ref="A2:AI2"/>
    <mergeCell ref="AI4:AI5"/>
    <mergeCell ref="A4:A5"/>
    <mergeCell ref="D4:I4"/>
    <mergeCell ref="J4:O4"/>
    <mergeCell ref="P4:U4"/>
    <mergeCell ref="V4:AA4"/>
    <mergeCell ref="AB4:AG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39" sqref="A39:IV39"/>
    </sheetView>
  </sheetViews>
  <sheetFormatPr defaultColWidth="9.00390625" defaultRowHeight="16.5"/>
  <cols>
    <col min="1" max="7" width="9.00390625" style="122" customWidth="1"/>
    <col min="8" max="8" width="11.00390625" style="122" bestFit="1" customWidth="1"/>
    <col min="9" max="12" width="9.00390625" style="122" customWidth="1"/>
    <col min="13" max="14" width="10.50390625" style="122" bestFit="1" customWidth="1"/>
    <col min="15" max="19" width="9.00390625" style="122" customWidth="1"/>
    <col min="20" max="20" width="10.50390625" style="122" bestFit="1" customWidth="1"/>
    <col min="21" max="25" width="9.00390625" style="122" customWidth="1"/>
    <col min="26" max="26" width="10.50390625" style="122" bestFit="1" customWidth="1"/>
    <col min="27" max="31" width="9.00390625" style="122" customWidth="1"/>
    <col min="32" max="32" width="10.25390625" style="122" customWidth="1"/>
    <col min="33" max="16384" width="9.00390625" style="122" customWidth="1"/>
  </cols>
  <sheetData>
    <row r="1" spans="1:47" ht="16.5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47" ht="16.5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</row>
    <row r="3" spans="1:14" ht="16.5">
      <c r="A3" s="162" t="s">
        <v>35</v>
      </c>
      <c r="B3" s="162" t="s">
        <v>10</v>
      </c>
      <c r="C3" s="163" t="s">
        <v>48</v>
      </c>
      <c r="D3" s="164"/>
      <c r="E3" s="164"/>
      <c r="F3" s="164"/>
      <c r="G3" s="164"/>
      <c r="H3" s="165"/>
      <c r="I3" s="163" t="s">
        <v>74</v>
      </c>
      <c r="J3" s="164"/>
      <c r="K3" s="164"/>
      <c r="L3" s="164"/>
      <c r="M3" s="164"/>
      <c r="N3" s="165"/>
    </row>
    <row r="4" spans="1:14" ht="16.5">
      <c r="A4" s="162"/>
      <c r="B4" s="162"/>
      <c r="C4" s="123" t="s">
        <v>38</v>
      </c>
      <c r="D4" s="123" t="s">
        <v>26</v>
      </c>
      <c r="E4" s="123" t="s">
        <v>8</v>
      </c>
      <c r="F4" s="123" t="s">
        <v>51</v>
      </c>
      <c r="G4" s="123" t="s">
        <v>52</v>
      </c>
      <c r="H4" s="123" t="s">
        <v>41</v>
      </c>
      <c r="I4" s="123" t="s">
        <v>38</v>
      </c>
      <c r="J4" s="123" t="s">
        <v>26</v>
      </c>
      <c r="K4" s="123" t="s">
        <v>8</v>
      </c>
      <c r="L4" s="123" t="s">
        <v>51</v>
      </c>
      <c r="M4" s="123" t="s">
        <v>52</v>
      </c>
      <c r="N4" s="123" t="s">
        <v>41</v>
      </c>
    </row>
    <row r="5" spans="1:14" ht="16.5">
      <c r="A5" s="124" t="s">
        <v>11</v>
      </c>
      <c r="B5" s="132">
        <v>6.67</v>
      </c>
      <c r="C5" s="133">
        <v>0</v>
      </c>
      <c r="D5" s="133">
        <v>0</v>
      </c>
      <c r="E5" s="133">
        <v>0</v>
      </c>
      <c r="F5" s="133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</row>
    <row r="6" spans="1:14" ht="16.5">
      <c r="A6" s="124" t="s">
        <v>53</v>
      </c>
      <c r="B6" s="132">
        <v>52.92</v>
      </c>
      <c r="C6" s="133">
        <v>1</v>
      </c>
      <c r="D6" s="133">
        <v>0</v>
      </c>
      <c r="E6" s="133">
        <v>0</v>
      </c>
      <c r="F6" s="133">
        <v>0</v>
      </c>
      <c r="G6" s="133">
        <v>0</v>
      </c>
      <c r="H6" s="133">
        <v>0</v>
      </c>
      <c r="I6" s="133">
        <v>42</v>
      </c>
      <c r="J6" s="133">
        <v>4</v>
      </c>
      <c r="K6" s="133">
        <v>5</v>
      </c>
      <c r="L6" s="133">
        <v>0</v>
      </c>
      <c r="M6" s="133">
        <v>0</v>
      </c>
      <c r="N6" s="133">
        <v>0</v>
      </c>
    </row>
    <row r="7" spans="1:14" ht="16.5">
      <c r="A7" s="124" t="s">
        <v>54</v>
      </c>
      <c r="B7" s="132">
        <v>22.92</v>
      </c>
      <c r="C7" s="133">
        <v>16</v>
      </c>
      <c r="D7" s="133">
        <v>3</v>
      </c>
      <c r="E7" s="133">
        <v>1</v>
      </c>
      <c r="F7" s="133">
        <v>0</v>
      </c>
      <c r="G7" s="133">
        <v>0</v>
      </c>
      <c r="H7" s="133">
        <v>0</v>
      </c>
      <c r="I7" s="133">
        <v>29</v>
      </c>
      <c r="J7" s="133">
        <v>1</v>
      </c>
      <c r="K7" s="133">
        <v>4</v>
      </c>
      <c r="L7" s="133">
        <v>0</v>
      </c>
      <c r="M7" s="133">
        <v>0</v>
      </c>
      <c r="N7" s="133">
        <v>0</v>
      </c>
    </row>
    <row r="8" spans="1:14" ht="16.5">
      <c r="A8" s="124" t="s">
        <v>55</v>
      </c>
      <c r="B8" s="132">
        <v>5</v>
      </c>
      <c r="C8" s="133">
        <v>6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1</v>
      </c>
    </row>
    <row r="9" spans="1:14" ht="16.5">
      <c r="A9" s="124" t="s">
        <v>56</v>
      </c>
      <c r="B9" s="132">
        <v>2.92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1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2</v>
      </c>
    </row>
    <row r="10" spans="1:14" ht="16.5">
      <c r="A10" s="124" t="s">
        <v>16</v>
      </c>
      <c r="B10" s="132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</row>
    <row r="11" spans="1:14" ht="16.5">
      <c r="A11" s="124" t="s">
        <v>75</v>
      </c>
      <c r="B11" s="132">
        <v>9.57</v>
      </c>
      <c r="C11" s="133">
        <v>4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1</v>
      </c>
      <c r="J11" s="133">
        <v>0</v>
      </c>
      <c r="K11" s="133">
        <v>0</v>
      </c>
      <c r="L11" s="133">
        <v>0</v>
      </c>
      <c r="M11" s="133">
        <v>0</v>
      </c>
      <c r="N11" s="133">
        <v>3</v>
      </c>
    </row>
    <row r="12" spans="1:14" ht="16.5">
      <c r="A12" s="124" t="s">
        <v>76</v>
      </c>
      <c r="B12" s="132">
        <f>SUM(B5:B11)</f>
        <v>100</v>
      </c>
      <c r="C12" s="133">
        <f aca="true" t="shared" si="0" ref="C12:N12">SUM(C5:C11)</f>
        <v>27</v>
      </c>
      <c r="D12" s="133">
        <f t="shared" si="0"/>
        <v>3</v>
      </c>
      <c r="E12" s="133">
        <f t="shared" si="0"/>
        <v>1</v>
      </c>
      <c r="F12" s="133">
        <f t="shared" si="0"/>
        <v>0</v>
      </c>
      <c r="G12" s="133">
        <f t="shared" si="0"/>
        <v>0</v>
      </c>
      <c r="H12" s="133">
        <f t="shared" si="0"/>
        <v>1</v>
      </c>
      <c r="I12" s="133">
        <f t="shared" si="0"/>
        <v>72</v>
      </c>
      <c r="J12" s="133">
        <f t="shared" si="0"/>
        <v>5</v>
      </c>
      <c r="K12" s="133">
        <f t="shared" si="0"/>
        <v>9</v>
      </c>
      <c r="L12" s="133">
        <f t="shared" si="0"/>
        <v>0</v>
      </c>
      <c r="M12" s="133">
        <f t="shared" si="0"/>
        <v>0</v>
      </c>
      <c r="N12" s="133">
        <f t="shared" si="0"/>
        <v>6</v>
      </c>
    </row>
    <row r="14" spans="1:13" ht="16.5">
      <c r="A14" s="162" t="s">
        <v>35</v>
      </c>
      <c r="B14" s="163" t="s">
        <v>6</v>
      </c>
      <c r="C14" s="164"/>
      <c r="D14" s="164"/>
      <c r="E14" s="164"/>
      <c r="F14" s="164"/>
      <c r="G14" s="165"/>
      <c r="H14" s="163" t="s">
        <v>7</v>
      </c>
      <c r="I14" s="164"/>
      <c r="J14" s="164"/>
      <c r="K14" s="164"/>
      <c r="L14" s="164"/>
      <c r="M14" s="165"/>
    </row>
    <row r="15" spans="1:13" ht="16.5">
      <c r="A15" s="162"/>
      <c r="B15" s="123" t="s">
        <v>38</v>
      </c>
      <c r="C15" s="123" t="s">
        <v>26</v>
      </c>
      <c r="D15" s="123" t="s">
        <v>8</v>
      </c>
      <c r="E15" s="123" t="s">
        <v>51</v>
      </c>
      <c r="F15" s="123" t="s">
        <v>52</v>
      </c>
      <c r="G15" s="123" t="s">
        <v>41</v>
      </c>
      <c r="H15" s="123" t="s">
        <v>38</v>
      </c>
      <c r="I15" s="123" t="s">
        <v>26</v>
      </c>
      <c r="J15" s="123" t="s">
        <v>8</v>
      </c>
      <c r="K15" s="123" t="s">
        <v>51</v>
      </c>
      <c r="L15" s="123" t="s">
        <v>52</v>
      </c>
      <c r="M15" s="123" t="s">
        <v>41</v>
      </c>
    </row>
    <row r="16" spans="1:13" ht="16.5">
      <c r="A16" s="124" t="s">
        <v>11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5</v>
      </c>
      <c r="I16" s="133">
        <v>7</v>
      </c>
      <c r="J16" s="133">
        <v>4</v>
      </c>
      <c r="K16" s="133">
        <v>0</v>
      </c>
      <c r="L16" s="133">
        <v>0</v>
      </c>
      <c r="M16" s="133">
        <v>0</v>
      </c>
    </row>
    <row r="17" spans="1:13" ht="16.5">
      <c r="A17" s="124" t="s">
        <v>53</v>
      </c>
      <c r="B17" s="133">
        <v>48</v>
      </c>
      <c r="C17" s="133">
        <v>4</v>
      </c>
      <c r="D17" s="133">
        <v>14</v>
      </c>
      <c r="E17" s="133">
        <v>1</v>
      </c>
      <c r="F17" s="133">
        <v>0</v>
      </c>
      <c r="G17" s="133">
        <v>0</v>
      </c>
      <c r="H17" s="133">
        <v>6</v>
      </c>
      <c r="I17" s="133">
        <v>1</v>
      </c>
      <c r="J17" s="133">
        <v>1</v>
      </c>
      <c r="K17" s="133">
        <v>0</v>
      </c>
      <c r="L17" s="133">
        <v>0</v>
      </c>
      <c r="M17" s="133">
        <v>0</v>
      </c>
    </row>
    <row r="18" spans="1:13" ht="16.5">
      <c r="A18" s="124" t="s">
        <v>54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1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</row>
    <row r="19" spans="1:13" ht="16.5">
      <c r="A19" s="124" t="s">
        <v>55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4</v>
      </c>
    </row>
    <row r="20" spans="1:13" ht="16.5">
      <c r="A20" s="124" t="s">
        <v>56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2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2</v>
      </c>
    </row>
    <row r="21" spans="1:13" ht="16.5">
      <c r="A21" s="124" t="s">
        <v>16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</row>
    <row r="22" spans="1:13" ht="16.5">
      <c r="A22" s="124" t="s">
        <v>75</v>
      </c>
      <c r="B22" s="133">
        <v>1</v>
      </c>
      <c r="C22" s="133">
        <v>0</v>
      </c>
      <c r="D22" s="133">
        <v>0</v>
      </c>
      <c r="E22" s="133">
        <v>0</v>
      </c>
      <c r="F22" s="133">
        <v>0</v>
      </c>
      <c r="G22" s="133">
        <v>8</v>
      </c>
      <c r="H22" s="133">
        <v>1</v>
      </c>
      <c r="I22" s="133">
        <v>0</v>
      </c>
      <c r="J22" s="133">
        <v>1</v>
      </c>
      <c r="K22" s="133">
        <v>0</v>
      </c>
      <c r="L22" s="133">
        <v>0</v>
      </c>
      <c r="M22" s="133">
        <v>4</v>
      </c>
    </row>
    <row r="23" spans="1:13" ht="16.5">
      <c r="A23" s="124" t="s">
        <v>76</v>
      </c>
      <c r="B23" s="133">
        <f>SUM(B16:B22)</f>
        <v>49</v>
      </c>
      <c r="C23" s="133">
        <f aca="true" t="shared" si="1" ref="C23:M23">SUM(C16:C22)</f>
        <v>4</v>
      </c>
      <c r="D23" s="133">
        <f t="shared" si="1"/>
        <v>14</v>
      </c>
      <c r="E23" s="133">
        <f t="shared" si="1"/>
        <v>1</v>
      </c>
      <c r="F23" s="133">
        <f t="shared" si="1"/>
        <v>0</v>
      </c>
      <c r="G23" s="133">
        <f t="shared" si="1"/>
        <v>11</v>
      </c>
      <c r="H23" s="133">
        <f t="shared" si="1"/>
        <v>13</v>
      </c>
      <c r="I23" s="133">
        <f t="shared" si="1"/>
        <v>8</v>
      </c>
      <c r="J23" s="133">
        <f t="shared" si="1"/>
        <v>6</v>
      </c>
      <c r="K23" s="133">
        <f t="shared" si="1"/>
        <v>0</v>
      </c>
      <c r="L23" s="133">
        <f t="shared" si="1"/>
        <v>0</v>
      </c>
      <c r="M23" s="133">
        <f t="shared" si="1"/>
        <v>10</v>
      </c>
    </row>
    <row r="25" spans="1:11" ht="16.5">
      <c r="A25" s="162" t="s">
        <v>35</v>
      </c>
      <c r="B25" s="163" t="s">
        <v>49</v>
      </c>
      <c r="C25" s="164"/>
      <c r="D25" s="164"/>
      <c r="E25" s="164"/>
      <c r="F25" s="164"/>
      <c r="G25" s="165"/>
      <c r="H25" s="163" t="s">
        <v>77</v>
      </c>
      <c r="I25" s="164"/>
      <c r="J25" s="165"/>
      <c r="K25" s="162" t="s">
        <v>72</v>
      </c>
    </row>
    <row r="26" spans="1:11" ht="16.5">
      <c r="A26" s="162"/>
      <c r="B26" s="123" t="s">
        <v>38</v>
      </c>
      <c r="C26" s="123" t="s">
        <v>26</v>
      </c>
      <c r="D26" s="123" t="s">
        <v>8</v>
      </c>
      <c r="E26" s="123" t="s">
        <v>51</v>
      </c>
      <c r="F26" s="123" t="s">
        <v>52</v>
      </c>
      <c r="G26" s="123" t="s">
        <v>41</v>
      </c>
      <c r="H26" s="123" t="s">
        <v>78</v>
      </c>
      <c r="I26" s="123" t="s">
        <v>79</v>
      </c>
      <c r="J26" s="123" t="s">
        <v>71</v>
      </c>
      <c r="K26" s="162"/>
    </row>
    <row r="27" spans="1:11" ht="16.5">
      <c r="A27" s="124" t="s">
        <v>11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13</v>
      </c>
      <c r="I27" s="133">
        <v>3</v>
      </c>
      <c r="J27" s="133">
        <v>0</v>
      </c>
      <c r="K27" s="133">
        <v>16</v>
      </c>
    </row>
    <row r="28" spans="1:11" ht="16.5">
      <c r="A28" s="124" t="s">
        <v>53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123</v>
      </c>
      <c r="I28" s="133">
        <v>4</v>
      </c>
      <c r="J28" s="133">
        <v>0</v>
      </c>
      <c r="K28" s="133">
        <v>127</v>
      </c>
    </row>
    <row r="29" spans="1:11" ht="16.5">
      <c r="A29" s="124" t="s">
        <v>54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54</v>
      </c>
      <c r="I29" s="133">
        <v>1</v>
      </c>
      <c r="J29" s="133">
        <v>0</v>
      </c>
      <c r="K29" s="133">
        <v>55</v>
      </c>
    </row>
    <row r="30" spans="1:11" ht="16.5">
      <c r="A30" s="124" t="s">
        <v>55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12</v>
      </c>
      <c r="I30" s="133">
        <v>0</v>
      </c>
      <c r="J30" s="133">
        <v>0</v>
      </c>
      <c r="K30" s="133">
        <v>12</v>
      </c>
    </row>
    <row r="31" spans="1:11" ht="16.5">
      <c r="A31" s="124" t="s">
        <v>56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7</v>
      </c>
      <c r="I31" s="133">
        <v>0</v>
      </c>
      <c r="J31" s="133">
        <v>0</v>
      </c>
      <c r="K31" s="133">
        <v>7</v>
      </c>
    </row>
    <row r="32" spans="1:11" ht="16.5">
      <c r="A32" s="124" t="s">
        <v>16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</row>
    <row r="33" spans="1:11" ht="16.5">
      <c r="A33" s="124" t="s">
        <v>75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4">
        <v>22</v>
      </c>
      <c r="I33" s="133">
        <v>1</v>
      </c>
      <c r="J33" s="133">
        <v>0</v>
      </c>
      <c r="K33" s="133">
        <v>23</v>
      </c>
    </row>
    <row r="34" spans="1:11" ht="16.5">
      <c r="A34" s="124" t="s">
        <v>76</v>
      </c>
      <c r="B34" s="133">
        <f aca="true" t="shared" si="2" ref="B34:K34">SUM(B27:B33)</f>
        <v>0</v>
      </c>
      <c r="C34" s="133">
        <f t="shared" si="2"/>
        <v>0</v>
      </c>
      <c r="D34" s="133">
        <f t="shared" si="2"/>
        <v>0</v>
      </c>
      <c r="E34" s="133">
        <f t="shared" si="2"/>
        <v>0</v>
      </c>
      <c r="F34" s="133">
        <f t="shared" si="2"/>
        <v>0</v>
      </c>
      <c r="G34" s="133">
        <f t="shared" si="2"/>
        <v>0</v>
      </c>
      <c r="H34" s="134">
        <f t="shared" si="2"/>
        <v>231</v>
      </c>
      <c r="I34" s="133">
        <f t="shared" si="2"/>
        <v>9</v>
      </c>
      <c r="J34" s="133">
        <f t="shared" si="2"/>
        <v>0</v>
      </c>
      <c r="K34" s="133">
        <f t="shared" si="2"/>
        <v>240</v>
      </c>
    </row>
    <row r="35" spans="9:11" ht="16.5">
      <c r="I35" s="125"/>
      <c r="J35" s="126"/>
      <c r="K35" s="125"/>
    </row>
    <row r="36" spans="1:10" ht="16.5">
      <c r="A36" s="127" t="s">
        <v>84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ht="16.5">
      <c r="A37" s="128" t="s">
        <v>80</v>
      </c>
      <c r="B37" s="128"/>
      <c r="C37" s="129"/>
      <c r="D37" s="129"/>
      <c r="E37" s="129"/>
      <c r="F37" s="129"/>
      <c r="G37" s="129"/>
      <c r="H37" s="129"/>
      <c r="I37" s="129"/>
      <c r="J37" s="129"/>
    </row>
    <row r="38" spans="1:10" ht="16.5">
      <c r="A38" s="128" t="s">
        <v>81</v>
      </c>
      <c r="B38" s="128"/>
      <c r="C38" s="130"/>
      <c r="D38" s="130"/>
      <c r="E38" s="130"/>
      <c r="F38" s="130"/>
      <c r="G38" s="130"/>
      <c r="H38" s="130"/>
      <c r="I38" s="130"/>
      <c r="J38" s="130"/>
    </row>
    <row r="39" spans="1:10" s="166" customFormat="1" ht="16.5">
      <c r="A39" s="166" t="s">
        <v>82</v>
      </c>
      <c r="C39" s="167"/>
      <c r="D39" s="167"/>
      <c r="E39" s="167"/>
      <c r="F39" s="167"/>
      <c r="G39" s="167"/>
      <c r="H39" s="167"/>
      <c r="I39" s="167"/>
      <c r="J39" s="167"/>
    </row>
  </sheetData>
  <sheetProtection/>
  <mergeCells count="13">
    <mergeCell ref="A14:A15"/>
    <mergeCell ref="B14:G14"/>
    <mergeCell ref="H14:M14"/>
    <mergeCell ref="A25:A26"/>
    <mergeCell ref="B25:G25"/>
    <mergeCell ref="H25:J25"/>
    <mergeCell ref="K25:K26"/>
    <mergeCell ref="A1:N1"/>
    <mergeCell ref="A2:N2"/>
    <mergeCell ref="A3:A4"/>
    <mergeCell ref="B3:B4"/>
    <mergeCell ref="C3:H3"/>
    <mergeCell ref="I3:N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39" sqref="A39:IV39"/>
    </sheetView>
  </sheetViews>
  <sheetFormatPr defaultColWidth="9.00390625" defaultRowHeight="16.5"/>
  <cols>
    <col min="1" max="7" width="9.00390625" style="122" customWidth="1"/>
    <col min="8" max="8" width="11.00390625" style="122" bestFit="1" customWidth="1"/>
    <col min="9" max="12" width="9.00390625" style="122" customWidth="1"/>
    <col min="13" max="14" width="10.50390625" style="122" bestFit="1" customWidth="1"/>
    <col min="15" max="19" width="9.00390625" style="122" customWidth="1"/>
    <col min="20" max="20" width="10.50390625" style="122" bestFit="1" customWidth="1"/>
    <col min="21" max="25" width="9.00390625" style="122" customWidth="1"/>
    <col min="26" max="26" width="10.50390625" style="122" bestFit="1" customWidth="1"/>
    <col min="27" max="31" width="9.00390625" style="122" customWidth="1"/>
    <col min="32" max="32" width="10.25390625" style="122" customWidth="1"/>
    <col min="33" max="16384" width="9.00390625" style="122" customWidth="1"/>
  </cols>
  <sheetData>
    <row r="1" spans="1:47" ht="16.5" customHeight="1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47" ht="16.5" customHeight="1">
      <c r="A2" s="161" t="s">
        <v>85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</row>
    <row r="3" spans="1:14" ht="16.5">
      <c r="A3" s="162" t="s">
        <v>35</v>
      </c>
      <c r="B3" s="162" t="s">
        <v>10</v>
      </c>
      <c r="C3" s="163" t="s">
        <v>48</v>
      </c>
      <c r="D3" s="164"/>
      <c r="E3" s="164"/>
      <c r="F3" s="164"/>
      <c r="G3" s="164"/>
      <c r="H3" s="165"/>
      <c r="I3" s="163" t="s">
        <v>74</v>
      </c>
      <c r="J3" s="164"/>
      <c r="K3" s="164"/>
      <c r="L3" s="164"/>
      <c r="M3" s="164"/>
      <c r="N3" s="165"/>
    </row>
    <row r="4" spans="1:14" ht="16.5">
      <c r="A4" s="162"/>
      <c r="B4" s="162"/>
      <c r="C4" s="131" t="s">
        <v>38</v>
      </c>
      <c r="D4" s="131" t="s">
        <v>26</v>
      </c>
      <c r="E4" s="131" t="s">
        <v>8</v>
      </c>
      <c r="F4" s="131" t="s">
        <v>51</v>
      </c>
      <c r="G4" s="131" t="s">
        <v>52</v>
      </c>
      <c r="H4" s="131" t="s">
        <v>41</v>
      </c>
      <c r="I4" s="131" t="s">
        <v>38</v>
      </c>
      <c r="J4" s="131" t="s">
        <v>26</v>
      </c>
      <c r="K4" s="131" t="s">
        <v>8</v>
      </c>
      <c r="L4" s="131" t="s">
        <v>51</v>
      </c>
      <c r="M4" s="131" t="s">
        <v>52</v>
      </c>
      <c r="N4" s="131" t="s">
        <v>41</v>
      </c>
    </row>
    <row r="5" spans="1:14" ht="16.5">
      <c r="A5" s="124" t="s">
        <v>11</v>
      </c>
      <c r="B5" s="132">
        <v>3.16</v>
      </c>
      <c r="C5" s="133">
        <v>0</v>
      </c>
      <c r="D5" s="133">
        <v>0</v>
      </c>
      <c r="E5" s="133">
        <v>0</v>
      </c>
      <c r="F5" s="133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</row>
    <row r="6" spans="1:14" ht="16.5">
      <c r="A6" s="124" t="s">
        <v>53</v>
      </c>
      <c r="B6" s="132">
        <v>62.45</v>
      </c>
      <c r="C6" s="133">
        <v>1</v>
      </c>
      <c r="D6" s="133">
        <v>0</v>
      </c>
      <c r="E6" s="133">
        <v>0</v>
      </c>
      <c r="F6" s="133">
        <v>0</v>
      </c>
      <c r="G6" s="133">
        <v>0</v>
      </c>
      <c r="H6" s="133">
        <v>0</v>
      </c>
      <c r="I6" s="133">
        <v>39</v>
      </c>
      <c r="J6" s="133">
        <v>1</v>
      </c>
      <c r="K6" s="133">
        <v>15</v>
      </c>
      <c r="L6" s="133">
        <v>0</v>
      </c>
      <c r="M6" s="133">
        <v>0</v>
      </c>
      <c r="N6" s="133">
        <v>0</v>
      </c>
    </row>
    <row r="7" spans="1:14" ht="16.5">
      <c r="A7" s="124" t="s">
        <v>54</v>
      </c>
      <c r="B7" s="132">
        <v>13.83</v>
      </c>
      <c r="C7" s="133">
        <v>8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I7" s="133">
        <v>19</v>
      </c>
      <c r="J7" s="133">
        <v>2</v>
      </c>
      <c r="K7" s="133">
        <v>4</v>
      </c>
      <c r="L7" s="133">
        <v>0</v>
      </c>
      <c r="M7" s="133">
        <v>0</v>
      </c>
      <c r="N7" s="133">
        <v>0</v>
      </c>
    </row>
    <row r="8" spans="1:14" ht="16.5">
      <c r="A8" s="124" t="s">
        <v>55</v>
      </c>
      <c r="B8" s="132">
        <v>4.74</v>
      </c>
      <c r="C8" s="133">
        <v>5</v>
      </c>
      <c r="D8" s="133">
        <v>0</v>
      </c>
      <c r="E8" s="133">
        <v>0</v>
      </c>
      <c r="F8" s="133">
        <v>1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1</v>
      </c>
    </row>
    <row r="9" spans="1:14" ht="16.5">
      <c r="A9" s="124" t="s">
        <v>56</v>
      </c>
      <c r="B9" s="132">
        <v>2.37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</row>
    <row r="10" spans="1:14" ht="16.5">
      <c r="A10" s="124" t="s">
        <v>16</v>
      </c>
      <c r="B10" s="132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</row>
    <row r="11" spans="1:14" ht="16.5">
      <c r="A11" s="124" t="s">
        <v>75</v>
      </c>
      <c r="B11" s="132">
        <v>13.45</v>
      </c>
      <c r="C11" s="133">
        <v>4</v>
      </c>
      <c r="D11" s="133">
        <v>0</v>
      </c>
      <c r="E11" s="133">
        <v>0</v>
      </c>
      <c r="F11" s="133">
        <v>1</v>
      </c>
      <c r="G11" s="133">
        <v>0</v>
      </c>
      <c r="H11" s="133">
        <v>1</v>
      </c>
      <c r="I11" s="133">
        <v>3</v>
      </c>
      <c r="J11" s="133">
        <v>0</v>
      </c>
      <c r="K11" s="133">
        <v>0</v>
      </c>
      <c r="L11" s="133">
        <v>0</v>
      </c>
      <c r="M11" s="133">
        <v>0</v>
      </c>
      <c r="N11" s="133">
        <v>4</v>
      </c>
    </row>
    <row r="12" spans="1:14" ht="16.5">
      <c r="A12" s="124" t="s">
        <v>76</v>
      </c>
      <c r="B12" s="132">
        <f>SUM(B5:B11)</f>
        <v>100</v>
      </c>
      <c r="C12" s="133">
        <f aca="true" t="shared" si="0" ref="C12:N12">SUM(C5:C11)</f>
        <v>18</v>
      </c>
      <c r="D12" s="133">
        <f t="shared" si="0"/>
        <v>0</v>
      </c>
      <c r="E12" s="133">
        <f t="shared" si="0"/>
        <v>0</v>
      </c>
      <c r="F12" s="133">
        <f t="shared" si="0"/>
        <v>2</v>
      </c>
      <c r="G12" s="133">
        <f t="shared" si="0"/>
        <v>0</v>
      </c>
      <c r="H12" s="133">
        <f t="shared" si="0"/>
        <v>1</v>
      </c>
      <c r="I12" s="133">
        <f t="shared" si="0"/>
        <v>61</v>
      </c>
      <c r="J12" s="133">
        <f t="shared" si="0"/>
        <v>3</v>
      </c>
      <c r="K12" s="133">
        <f t="shared" si="0"/>
        <v>19</v>
      </c>
      <c r="L12" s="133">
        <f t="shared" si="0"/>
        <v>0</v>
      </c>
      <c r="M12" s="133">
        <f t="shared" si="0"/>
        <v>0</v>
      </c>
      <c r="N12" s="133">
        <f t="shared" si="0"/>
        <v>5</v>
      </c>
    </row>
    <row r="14" spans="1:13" ht="16.5">
      <c r="A14" s="162" t="s">
        <v>35</v>
      </c>
      <c r="B14" s="163" t="s">
        <v>6</v>
      </c>
      <c r="C14" s="164"/>
      <c r="D14" s="164"/>
      <c r="E14" s="164"/>
      <c r="F14" s="164"/>
      <c r="G14" s="165"/>
      <c r="H14" s="163" t="s">
        <v>7</v>
      </c>
      <c r="I14" s="164"/>
      <c r="J14" s="164"/>
      <c r="K14" s="164"/>
      <c r="L14" s="164"/>
      <c r="M14" s="165"/>
    </row>
    <row r="15" spans="1:13" ht="16.5">
      <c r="A15" s="162"/>
      <c r="B15" s="131" t="s">
        <v>38</v>
      </c>
      <c r="C15" s="131" t="s">
        <v>26</v>
      </c>
      <c r="D15" s="131" t="s">
        <v>8</v>
      </c>
      <c r="E15" s="131" t="s">
        <v>51</v>
      </c>
      <c r="F15" s="131" t="s">
        <v>52</v>
      </c>
      <c r="G15" s="131" t="s">
        <v>41</v>
      </c>
      <c r="H15" s="131" t="s">
        <v>38</v>
      </c>
      <c r="I15" s="131" t="s">
        <v>26</v>
      </c>
      <c r="J15" s="131" t="s">
        <v>8</v>
      </c>
      <c r="K15" s="131" t="s">
        <v>51</v>
      </c>
      <c r="L15" s="131" t="s">
        <v>52</v>
      </c>
      <c r="M15" s="131" t="s">
        <v>41</v>
      </c>
    </row>
    <row r="16" spans="1:13" ht="16.5">
      <c r="A16" s="124" t="s">
        <v>11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4</v>
      </c>
      <c r="I16" s="133">
        <v>1</v>
      </c>
      <c r="J16" s="133">
        <v>3</v>
      </c>
      <c r="K16" s="133">
        <v>0</v>
      </c>
      <c r="L16" s="133">
        <v>0</v>
      </c>
      <c r="M16" s="133">
        <v>0</v>
      </c>
    </row>
    <row r="17" spans="1:13" ht="16.5">
      <c r="A17" s="124" t="s">
        <v>53</v>
      </c>
      <c r="B17" s="133">
        <v>77</v>
      </c>
      <c r="C17" s="133">
        <v>4</v>
      </c>
      <c r="D17" s="133">
        <v>9</v>
      </c>
      <c r="E17" s="133">
        <v>0</v>
      </c>
      <c r="F17" s="133">
        <v>0</v>
      </c>
      <c r="G17" s="133">
        <v>0</v>
      </c>
      <c r="H17" s="133">
        <v>3</v>
      </c>
      <c r="I17" s="133">
        <v>3</v>
      </c>
      <c r="J17" s="133">
        <v>0</v>
      </c>
      <c r="K17" s="133">
        <v>0</v>
      </c>
      <c r="L17" s="133">
        <v>0</v>
      </c>
      <c r="M17" s="133">
        <v>0</v>
      </c>
    </row>
    <row r="18" spans="1:13" ht="16.5">
      <c r="A18" s="124" t="s">
        <v>54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</row>
    <row r="19" spans="1:13" ht="16.5">
      <c r="A19" s="124" t="s">
        <v>55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4</v>
      </c>
    </row>
    <row r="20" spans="1:13" ht="16.5">
      <c r="A20" s="124" t="s">
        <v>56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3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3</v>
      </c>
    </row>
    <row r="21" spans="1:13" ht="16.5">
      <c r="A21" s="124" t="s">
        <v>16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</row>
    <row r="22" spans="1:13" ht="16.5">
      <c r="A22" s="124" t="s">
        <v>75</v>
      </c>
      <c r="B22" s="133">
        <v>1</v>
      </c>
      <c r="C22" s="133">
        <v>2</v>
      </c>
      <c r="D22" s="133">
        <v>1</v>
      </c>
      <c r="E22" s="133">
        <v>0</v>
      </c>
      <c r="F22" s="133">
        <v>0</v>
      </c>
      <c r="G22" s="133">
        <v>8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7</v>
      </c>
    </row>
    <row r="23" spans="1:13" ht="16.5">
      <c r="A23" s="124" t="s">
        <v>76</v>
      </c>
      <c r="B23" s="133">
        <f>SUM(B16:B22)</f>
        <v>78</v>
      </c>
      <c r="C23" s="133">
        <f aca="true" t="shared" si="1" ref="C23:M23">SUM(C16:C22)</f>
        <v>6</v>
      </c>
      <c r="D23" s="133">
        <f t="shared" si="1"/>
        <v>10</v>
      </c>
      <c r="E23" s="133">
        <f t="shared" si="1"/>
        <v>0</v>
      </c>
      <c r="F23" s="133">
        <f t="shared" si="1"/>
        <v>0</v>
      </c>
      <c r="G23" s="133">
        <f t="shared" si="1"/>
        <v>12</v>
      </c>
      <c r="H23" s="133">
        <f t="shared" si="1"/>
        <v>7</v>
      </c>
      <c r="I23" s="133">
        <f t="shared" si="1"/>
        <v>4</v>
      </c>
      <c r="J23" s="133">
        <f t="shared" si="1"/>
        <v>3</v>
      </c>
      <c r="K23" s="133">
        <f t="shared" si="1"/>
        <v>0</v>
      </c>
      <c r="L23" s="133">
        <f t="shared" si="1"/>
        <v>0</v>
      </c>
      <c r="M23" s="133">
        <f t="shared" si="1"/>
        <v>14</v>
      </c>
    </row>
    <row r="25" spans="1:11" ht="16.5">
      <c r="A25" s="162" t="s">
        <v>35</v>
      </c>
      <c r="B25" s="163" t="s">
        <v>49</v>
      </c>
      <c r="C25" s="164"/>
      <c r="D25" s="164"/>
      <c r="E25" s="164"/>
      <c r="F25" s="164"/>
      <c r="G25" s="165"/>
      <c r="H25" s="163" t="s">
        <v>77</v>
      </c>
      <c r="I25" s="164"/>
      <c r="J25" s="165"/>
      <c r="K25" s="162" t="s">
        <v>72</v>
      </c>
    </row>
    <row r="26" spans="1:11" ht="16.5">
      <c r="A26" s="162"/>
      <c r="B26" s="131" t="s">
        <v>38</v>
      </c>
      <c r="C26" s="131" t="s">
        <v>26</v>
      </c>
      <c r="D26" s="131" t="s">
        <v>8</v>
      </c>
      <c r="E26" s="131" t="s">
        <v>51</v>
      </c>
      <c r="F26" s="131" t="s">
        <v>52</v>
      </c>
      <c r="G26" s="131" t="s">
        <v>41</v>
      </c>
      <c r="H26" s="131" t="s">
        <v>78</v>
      </c>
      <c r="I26" s="131" t="s">
        <v>79</v>
      </c>
      <c r="J26" s="131" t="s">
        <v>71</v>
      </c>
      <c r="K26" s="162"/>
    </row>
    <row r="27" spans="1:11" ht="16.5">
      <c r="A27" s="124" t="s">
        <v>11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8</v>
      </c>
      <c r="I27" s="133">
        <v>0</v>
      </c>
      <c r="J27" s="133">
        <v>0</v>
      </c>
      <c r="K27" s="133">
        <v>8</v>
      </c>
    </row>
    <row r="28" spans="1:11" ht="16.5">
      <c r="A28" s="124" t="s">
        <v>53</v>
      </c>
      <c r="B28" s="133">
        <v>0</v>
      </c>
      <c r="C28" s="133">
        <v>0</v>
      </c>
      <c r="D28" s="133">
        <v>3</v>
      </c>
      <c r="E28" s="133">
        <v>0</v>
      </c>
      <c r="F28" s="133">
        <v>0</v>
      </c>
      <c r="G28" s="133">
        <v>0</v>
      </c>
      <c r="H28" s="133">
        <v>156</v>
      </c>
      <c r="I28" s="133">
        <v>2</v>
      </c>
      <c r="J28" s="133">
        <v>0</v>
      </c>
      <c r="K28" s="133">
        <v>158</v>
      </c>
    </row>
    <row r="29" spans="1:11" ht="16.5">
      <c r="A29" s="124" t="s">
        <v>54</v>
      </c>
      <c r="B29" s="133">
        <v>0</v>
      </c>
      <c r="C29" s="133">
        <v>0</v>
      </c>
      <c r="D29" s="133">
        <v>1</v>
      </c>
      <c r="E29" s="133">
        <v>0</v>
      </c>
      <c r="F29" s="133">
        <v>0</v>
      </c>
      <c r="G29" s="133">
        <v>0</v>
      </c>
      <c r="H29" s="133">
        <v>35</v>
      </c>
      <c r="I29" s="133">
        <v>0</v>
      </c>
      <c r="J29" s="133">
        <v>0</v>
      </c>
      <c r="K29" s="133">
        <v>35</v>
      </c>
    </row>
    <row r="30" spans="1:11" ht="16.5">
      <c r="A30" s="124" t="s">
        <v>55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12</v>
      </c>
      <c r="I30" s="133">
        <v>0</v>
      </c>
      <c r="J30" s="133">
        <v>0</v>
      </c>
      <c r="K30" s="133">
        <v>12</v>
      </c>
    </row>
    <row r="31" spans="1:11" ht="16.5">
      <c r="A31" s="124" t="s">
        <v>56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6</v>
      </c>
      <c r="I31" s="133">
        <v>0</v>
      </c>
      <c r="J31" s="133">
        <v>0</v>
      </c>
      <c r="K31" s="133">
        <v>6</v>
      </c>
    </row>
    <row r="32" spans="1:11" ht="16.5">
      <c r="A32" s="124" t="s">
        <v>16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</row>
    <row r="33" spans="1:11" ht="16.5">
      <c r="A33" s="124" t="s">
        <v>75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1</v>
      </c>
      <c r="H33" s="134">
        <v>34</v>
      </c>
      <c r="I33" s="133">
        <v>0</v>
      </c>
      <c r="J33" s="133">
        <v>0</v>
      </c>
      <c r="K33" s="133">
        <v>34</v>
      </c>
    </row>
    <row r="34" spans="1:11" ht="16.5">
      <c r="A34" s="124" t="s">
        <v>76</v>
      </c>
      <c r="B34" s="133">
        <f>SUM(B27:B33)</f>
        <v>0</v>
      </c>
      <c r="C34" s="133">
        <f aca="true" t="shared" si="2" ref="C34:K34">SUM(C27:C33)</f>
        <v>0</v>
      </c>
      <c r="D34" s="133">
        <f t="shared" si="2"/>
        <v>4</v>
      </c>
      <c r="E34" s="133">
        <f t="shared" si="2"/>
        <v>0</v>
      </c>
      <c r="F34" s="133">
        <f t="shared" si="2"/>
        <v>0</v>
      </c>
      <c r="G34" s="133">
        <f t="shared" si="2"/>
        <v>1</v>
      </c>
      <c r="H34" s="134">
        <f t="shared" si="2"/>
        <v>251</v>
      </c>
      <c r="I34" s="133">
        <f t="shared" si="2"/>
        <v>2</v>
      </c>
      <c r="J34" s="133">
        <f t="shared" si="2"/>
        <v>0</v>
      </c>
      <c r="K34" s="133">
        <f t="shared" si="2"/>
        <v>253</v>
      </c>
    </row>
    <row r="35" spans="9:11" ht="16.5">
      <c r="I35" s="125"/>
      <c r="J35" s="126"/>
      <c r="K35" s="125"/>
    </row>
    <row r="36" spans="1:10" ht="16.5">
      <c r="A36" s="127" t="s">
        <v>84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ht="16.5">
      <c r="A37" s="128" t="s">
        <v>80</v>
      </c>
      <c r="B37" s="128"/>
      <c r="C37" s="129"/>
      <c r="D37" s="129"/>
      <c r="E37" s="129"/>
      <c r="F37" s="129"/>
      <c r="G37" s="129"/>
      <c r="H37" s="129"/>
      <c r="I37" s="129"/>
      <c r="J37" s="129"/>
    </row>
    <row r="38" spans="1:10" ht="16.5">
      <c r="A38" s="128" t="s">
        <v>81</v>
      </c>
      <c r="B38" s="128"/>
      <c r="C38" s="130"/>
      <c r="D38" s="130"/>
      <c r="E38" s="130"/>
      <c r="F38" s="130"/>
      <c r="G38" s="130"/>
      <c r="H38" s="130"/>
      <c r="I38" s="130"/>
      <c r="J38" s="130"/>
    </row>
    <row r="39" spans="1:10" s="166" customFormat="1" ht="16.5">
      <c r="A39" s="166" t="s">
        <v>82</v>
      </c>
      <c r="C39" s="167"/>
      <c r="D39" s="167"/>
      <c r="E39" s="167"/>
      <c r="F39" s="167"/>
      <c r="G39" s="167"/>
      <c r="H39" s="167"/>
      <c r="I39" s="167"/>
      <c r="J39" s="167"/>
    </row>
  </sheetData>
  <sheetProtection/>
  <mergeCells count="13">
    <mergeCell ref="A14:A15"/>
    <mergeCell ref="B14:G14"/>
    <mergeCell ref="H14:M14"/>
    <mergeCell ref="A25:A26"/>
    <mergeCell ref="B25:G25"/>
    <mergeCell ref="H25:J25"/>
    <mergeCell ref="K25:K26"/>
    <mergeCell ref="A1:N1"/>
    <mergeCell ref="A2:N2"/>
    <mergeCell ref="A3:A4"/>
    <mergeCell ref="B3:B4"/>
    <mergeCell ref="C3:H3"/>
    <mergeCell ref="I3:N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3" width="11.125" style="2" customWidth="1"/>
    <col min="4" max="4" width="10.625" style="2" customWidth="1"/>
    <col min="5" max="6" width="10.375" style="2" customWidth="1"/>
    <col min="7" max="8" width="10.00390625" style="2" customWidth="1"/>
    <col min="9" max="10" width="11.00390625" style="2" customWidth="1"/>
    <col min="11" max="11" width="9.00390625" style="2" customWidth="1"/>
    <col min="12" max="16384" width="9.00390625" style="2" customWidth="1"/>
  </cols>
  <sheetData>
    <row r="1" spans="1:10" ht="30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"/>
      <c r="J1" s="1"/>
    </row>
    <row r="2" spans="1:10" ht="15.75" customHeight="1">
      <c r="A2" s="136" t="s">
        <v>22</v>
      </c>
      <c r="B2" s="136"/>
      <c r="C2" s="136"/>
      <c r="D2" s="136"/>
      <c r="E2" s="136"/>
      <c r="F2" s="136"/>
      <c r="G2" s="136"/>
      <c r="H2" s="136"/>
      <c r="I2" s="1"/>
      <c r="J2" s="1"/>
    </row>
    <row r="3" spans="1:8" ht="15.75" customHeight="1" thickBo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 thickBot="1">
      <c r="A4" s="137"/>
      <c r="B4" s="138" t="s">
        <v>3</v>
      </c>
      <c r="C4" s="138"/>
      <c r="D4" s="139" t="s">
        <v>4</v>
      </c>
      <c r="E4" s="139" t="s">
        <v>5</v>
      </c>
      <c r="F4" s="139" t="s">
        <v>6</v>
      </c>
      <c r="G4" s="139" t="s">
        <v>7</v>
      </c>
      <c r="H4" s="140" t="s">
        <v>8</v>
      </c>
    </row>
    <row r="5" spans="1:8" ht="27" customHeight="1">
      <c r="A5" s="137"/>
      <c r="B5" s="5" t="s">
        <v>9</v>
      </c>
      <c r="C5" s="5" t="s">
        <v>10</v>
      </c>
      <c r="D5" s="139"/>
      <c r="E5" s="139"/>
      <c r="F5" s="139"/>
      <c r="G5" s="139"/>
      <c r="H5" s="140"/>
    </row>
    <row r="6" spans="1:8" ht="24.75" customHeight="1">
      <c r="A6" s="6" t="s">
        <v>3</v>
      </c>
      <c r="B6" s="7">
        <f>SUM(B7:B12)</f>
        <v>367</v>
      </c>
      <c r="C6" s="8">
        <v>100</v>
      </c>
      <c r="D6" s="9">
        <f>SUM(D7:D12)</f>
        <v>24</v>
      </c>
      <c r="E6" s="9">
        <f>SUM(E7:E12)</f>
        <v>57</v>
      </c>
      <c r="F6" s="9">
        <f>SUM(F7:F12)</f>
        <v>206</v>
      </c>
      <c r="G6" s="9">
        <f>SUM(G7:G12)</f>
        <v>50</v>
      </c>
      <c r="H6" s="9">
        <f>SUM(H7:H12)</f>
        <v>30</v>
      </c>
    </row>
    <row r="7" spans="1:8" ht="24.75" customHeight="1">
      <c r="A7" s="6" t="s">
        <v>11</v>
      </c>
      <c r="B7" s="10">
        <f aca="true" t="shared" si="0" ref="B7:B12">SUM(D7:H7)</f>
        <v>37</v>
      </c>
      <c r="C7" s="11">
        <f>B7/B6*100</f>
        <v>10.08174386920981</v>
      </c>
      <c r="D7" s="13">
        <v>0</v>
      </c>
      <c r="E7" s="13">
        <v>0</v>
      </c>
      <c r="F7" s="13">
        <v>0</v>
      </c>
      <c r="G7" s="13">
        <v>32</v>
      </c>
      <c r="H7" s="13">
        <v>5</v>
      </c>
    </row>
    <row r="8" spans="1:8" ht="24.75" customHeight="1">
      <c r="A8" s="6" t="s">
        <v>13</v>
      </c>
      <c r="B8" s="10">
        <f t="shared" si="0"/>
        <v>264</v>
      </c>
      <c r="C8" s="11">
        <f>B8/B6*100</f>
        <v>71.93460490463215</v>
      </c>
      <c r="D8" s="13">
        <v>1</v>
      </c>
      <c r="E8" s="13">
        <v>43</v>
      </c>
      <c r="F8" s="13">
        <v>185</v>
      </c>
      <c r="G8" s="13">
        <v>17</v>
      </c>
      <c r="H8" s="13">
        <v>18</v>
      </c>
    </row>
    <row r="9" spans="1:8" ht="24.75" customHeight="1">
      <c r="A9" s="6" t="s">
        <v>14</v>
      </c>
      <c r="B9" s="10">
        <f t="shared" si="0"/>
        <v>31</v>
      </c>
      <c r="C9" s="14">
        <f>B9/B6*100</f>
        <v>8.446866485013624</v>
      </c>
      <c r="D9" s="13">
        <v>16</v>
      </c>
      <c r="E9" s="13">
        <v>4</v>
      </c>
      <c r="F9" s="13">
        <v>5</v>
      </c>
      <c r="G9" s="13">
        <v>1</v>
      </c>
      <c r="H9" s="13">
        <v>5</v>
      </c>
    </row>
    <row r="10" spans="1:8" ht="24.75" customHeight="1">
      <c r="A10" s="6" t="s">
        <v>15</v>
      </c>
      <c r="B10" s="10">
        <f t="shared" si="0"/>
        <v>7</v>
      </c>
      <c r="C10" s="11">
        <f>B10/B6*100</f>
        <v>1.9073569482288828</v>
      </c>
      <c r="D10" s="13">
        <v>2</v>
      </c>
      <c r="E10" s="13">
        <v>3</v>
      </c>
      <c r="F10" s="13">
        <v>2</v>
      </c>
      <c r="G10" s="13">
        <v>0</v>
      </c>
      <c r="H10" s="13">
        <v>0</v>
      </c>
    </row>
    <row r="11" spans="1:8" ht="24.75" customHeight="1">
      <c r="A11" s="6" t="s">
        <v>16</v>
      </c>
      <c r="B11" s="10">
        <f t="shared" si="0"/>
        <v>3</v>
      </c>
      <c r="C11" s="11">
        <f>B11/B6*100</f>
        <v>0.8174386920980926</v>
      </c>
      <c r="D11" s="13">
        <v>0</v>
      </c>
      <c r="E11" s="13">
        <v>0</v>
      </c>
      <c r="F11" s="13">
        <v>3</v>
      </c>
      <c r="G11" s="13">
        <v>0</v>
      </c>
      <c r="H11" s="13">
        <v>0</v>
      </c>
    </row>
    <row r="12" spans="1:8" ht="24.75" customHeight="1" thickBot="1">
      <c r="A12" s="15" t="s">
        <v>17</v>
      </c>
      <c r="B12" s="16">
        <f t="shared" si="0"/>
        <v>25</v>
      </c>
      <c r="C12" s="17">
        <f>B12/B6*100</f>
        <v>6.811989100817439</v>
      </c>
      <c r="D12" s="18">
        <v>5</v>
      </c>
      <c r="E12" s="18">
        <v>7</v>
      </c>
      <c r="F12" s="18">
        <v>11</v>
      </c>
      <c r="G12" s="18">
        <v>0</v>
      </c>
      <c r="H12" s="18">
        <v>2</v>
      </c>
    </row>
    <row r="13" spans="1:10" s="20" customFormat="1" ht="18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2" s="20" customFormat="1" ht="18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2"/>
    </row>
    <row r="15" spans="1:12" s="24" customFormat="1" ht="20.25" customHeight="1">
      <c r="A15" s="23" t="s">
        <v>20</v>
      </c>
      <c r="L15" s="25"/>
    </row>
    <row r="16" spans="1:12" ht="20.25" customHeight="1">
      <c r="A16" s="3" t="s">
        <v>21</v>
      </c>
      <c r="K16" s="26"/>
      <c r="L16" s="27"/>
    </row>
    <row r="17" spans="9:10" ht="27.75" customHeight="1">
      <c r="I17" s="26"/>
      <c r="J17" s="27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" footer="0.511811023622047"/>
  <pageSetup fitToHeight="0" fitToWidth="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3" width="11.125" style="2" customWidth="1"/>
    <col min="4" max="4" width="10.625" style="2" customWidth="1"/>
    <col min="5" max="6" width="10.375" style="2" customWidth="1"/>
    <col min="7" max="8" width="10.00390625" style="2" customWidth="1"/>
    <col min="9" max="10" width="11.00390625" style="2" customWidth="1"/>
    <col min="11" max="11" width="9.00390625" style="2" customWidth="1"/>
    <col min="12" max="16384" width="9.00390625" style="2" customWidth="1"/>
  </cols>
  <sheetData>
    <row r="1" spans="1:10" ht="30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"/>
      <c r="J1" s="1"/>
    </row>
    <row r="2" spans="1:10" ht="15.75" customHeight="1">
      <c r="A2" s="136" t="s">
        <v>23</v>
      </c>
      <c r="B2" s="136"/>
      <c r="C2" s="136"/>
      <c r="D2" s="136"/>
      <c r="E2" s="136"/>
      <c r="F2" s="136"/>
      <c r="G2" s="136"/>
      <c r="H2" s="136"/>
      <c r="I2" s="1"/>
      <c r="J2" s="1"/>
    </row>
    <row r="3" spans="1:8" ht="15.75" customHeight="1" thickBo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 thickBot="1">
      <c r="A4" s="137"/>
      <c r="B4" s="138" t="s">
        <v>3</v>
      </c>
      <c r="C4" s="138"/>
      <c r="D4" s="139" t="s">
        <v>4</v>
      </c>
      <c r="E4" s="139" t="s">
        <v>5</v>
      </c>
      <c r="F4" s="139" t="s">
        <v>6</v>
      </c>
      <c r="G4" s="139" t="s">
        <v>7</v>
      </c>
      <c r="H4" s="140" t="s">
        <v>8</v>
      </c>
    </row>
    <row r="5" spans="1:8" ht="27" customHeight="1">
      <c r="A5" s="137"/>
      <c r="B5" s="5" t="s">
        <v>9</v>
      </c>
      <c r="C5" s="5" t="s">
        <v>10</v>
      </c>
      <c r="D5" s="139"/>
      <c r="E5" s="139"/>
      <c r="F5" s="139"/>
      <c r="G5" s="139"/>
      <c r="H5" s="140"/>
    </row>
    <row r="6" spans="1:8" ht="24.75" customHeight="1">
      <c r="A6" s="6" t="s">
        <v>3</v>
      </c>
      <c r="B6" s="7">
        <f>SUM(B7:B12)</f>
        <v>420</v>
      </c>
      <c r="C6" s="8">
        <v>100</v>
      </c>
      <c r="D6" s="9">
        <f>SUM(D7:D12)</f>
        <v>18</v>
      </c>
      <c r="E6" s="9">
        <f>SUM(E7:E12)</f>
        <v>100</v>
      </c>
      <c r="F6" s="9">
        <f>SUM(F7:F12)</f>
        <v>226</v>
      </c>
      <c r="G6" s="9">
        <f>SUM(G7:G12)</f>
        <v>46</v>
      </c>
      <c r="H6" s="9">
        <f>SUM(H7:H12)</f>
        <v>30</v>
      </c>
    </row>
    <row r="7" spans="1:8" ht="24.75" customHeight="1">
      <c r="A7" s="6" t="s">
        <v>11</v>
      </c>
      <c r="B7" s="10">
        <f aca="true" t="shared" si="0" ref="B7:B12">SUM(D7:H7)</f>
        <v>32</v>
      </c>
      <c r="C7" s="11">
        <f>B7/B6*100</f>
        <v>7.6190476190476195</v>
      </c>
      <c r="D7" s="13">
        <v>0</v>
      </c>
      <c r="E7" s="13">
        <v>0</v>
      </c>
      <c r="F7" s="13">
        <v>2</v>
      </c>
      <c r="G7" s="13">
        <v>27</v>
      </c>
      <c r="H7" s="13">
        <v>3</v>
      </c>
    </row>
    <row r="8" spans="1:8" ht="24.75" customHeight="1">
      <c r="A8" s="6" t="s">
        <v>13</v>
      </c>
      <c r="B8" s="10">
        <f t="shared" si="0"/>
        <v>330</v>
      </c>
      <c r="C8" s="11">
        <f>B8/B6*100</f>
        <v>78.57142857142857</v>
      </c>
      <c r="D8" s="13">
        <v>1</v>
      </c>
      <c r="E8" s="13">
        <v>86</v>
      </c>
      <c r="F8" s="13">
        <v>205</v>
      </c>
      <c r="G8" s="13">
        <v>14</v>
      </c>
      <c r="H8" s="13">
        <v>24</v>
      </c>
    </row>
    <row r="9" spans="1:8" ht="24.75" customHeight="1">
      <c r="A9" s="6" t="s">
        <v>14</v>
      </c>
      <c r="B9" s="10">
        <f t="shared" si="0"/>
        <v>28</v>
      </c>
      <c r="C9" s="14">
        <f>B9/B6*100</f>
        <v>6.666666666666667</v>
      </c>
      <c r="D9" s="13">
        <v>11</v>
      </c>
      <c r="E9" s="13">
        <v>9</v>
      </c>
      <c r="F9" s="13">
        <v>6</v>
      </c>
      <c r="G9" s="13">
        <v>1</v>
      </c>
      <c r="H9" s="13">
        <v>1</v>
      </c>
    </row>
    <row r="10" spans="1:8" ht="24.75" customHeight="1">
      <c r="A10" s="6" t="s">
        <v>15</v>
      </c>
      <c r="B10" s="10">
        <f t="shared" si="0"/>
        <v>4</v>
      </c>
      <c r="C10" s="11">
        <f>B10/B6*100</f>
        <v>0.9523809523809524</v>
      </c>
      <c r="D10" s="13">
        <v>3</v>
      </c>
      <c r="E10" s="13">
        <v>0</v>
      </c>
      <c r="F10" s="13">
        <v>1</v>
      </c>
      <c r="G10" s="13">
        <v>0</v>
      </c>
      <c r="H10" s="13">
        <v>0</v>
      </c>
    </row>
    <row r="11" spans="1:8" ht="24.75" customHeight="1">
      <c r="A11" s="6" t="s">
        <v>16</v>
      </c>
      <c r="B11" s="10">
        <f t="shared" si="0"/>
        <v>5</v>
      </c>
      <c r="C11" s="11">
        <f>B11/B6*100</f>
        <v>1.1904761904761905</v>
      </c>
      <c r="D11" s="13">
        <v>0</v>
      </c>
      <c r="E11" s="13">
        <v>1</v>
      </c>
      <c r="F11" s="13">
        <v>4</v>
      </c>
      <c r="G11" s="13">
        <v>0</v>
      </c>
      <c r="H11" s="13">
        <v>0</v>
      </c>
    </row>
    <row r="12" spans="1:8" ht="24.75" customHeight="1" thickBot="1">
      <c r="A12" s="15" t="s">
        <v>17</v>
      </c>
      <c r="B12" s="16">
        <f t="shared" si="0"/>
        <v>21</v>
      </c>
      <c r="C12" s="17">
        <f>B12/B6*100</f>
        <v>5</v>
      </c>
      <c r="D12" s="18">
        <v>3</v>
      </c>
      <c r="E12" s="18">
        <v>4</v>
      </c>
      <c r="F12" s="18">
        <v>8</v>
      </c>
      <c r="G12" s="18">
        <v>4</v>
      </c>
      <c r="H12" s="18">
        <v>2</v>
      </c>
    </row>
    <row r="13" spans="1:10" s="20" customFormat="1" ht="18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2" s="20" customFormat="1" ht="18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2"/>
    </row>
    <row r="15" spans="1:12" s="24" customFormat="1" ht="20.25" customHeight="1">
      <c r="A15" s="23" t="s">
        <v>20</v>
      </c>
      <c r="L15" s="25"/>
    </row>
    <row r="16" spans="1:12" ht="20.25" customHeight="1">
      <c r="A16" s="3" t="s">
        <v>21</v>
      </c>
      <c r="K16" s="26"/>
      <c r="L16" s="27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500000000000001" right="0.7500000000000001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3" width="11.125" style="2" customWidth="1"/>
    <col min="4" max="4" width="10.625" style="2" customWidth="1"/>
    <col min="5" max="6" width="10.375" style="2" customWidth="1"/>
    <col min="7" max="8" width="10.00390625" style="2" customWidth="1"/>
    <col min="9" max="10" width="11.00390625" style="2" customWidth="1"/>
    <col min="11" max="11" width="9.00390625" style="2" customWidth="1"/>
    <col min="12" max="16384" width="9.00390625" style="2" customWidth="1"/>
  </cols>
  <sheetData>
    <row r="1" spans="1:10" ht="30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"/>
      <c r="J1" s="1"/>
    </row>
    <row r="2" spans="1:10" ht="15.75" customHeight="1">
      <c r="A2" s="136" t="s">
        <v>24</v>
      </c>
      <c r="B2" s="136"/>
      <c r="C2" s="136"/>
      <c r="D2" s="136"/>
      <c r="E2" s="136"/>
      <c r="F2" s="136"/>
      <c r="G2" s="136"/>
      <c r="H2" s="136"/>
      <c r="I2" s="1"/>
      <c r="J2" s="1"/>
    </row>
    <row r="3" spans="1:8" ht="15.75" customHeight="1" thickBo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 thickBot="1">
      <c r="A4" s="137"/>
      <c r="B4" s="138" t="s">
        <v>3</v>
      </c>
      <c r="C4" s="138"/>
      <c r="D4" s="139" t="s">
        <v>4</v>
      </c>
      <c r="E4" s="139" t="s">
        <v>5</v>
      </c>
      <c r="F4" s="139" t="s">
        <v>6</v>
      </c>
      <c r="G4" s="139" t="s">
        <v>7</v>
      </c>
      <c r="H4" s="140" t="s">
        <v>8</v>
      </c>
    </row>
    <row r="5" spans="1:8" ht="27" customHeight="1">
      <c r="A5" s="137"/>
      <c r="B5" s="5" t="s">
        <v>9</v>
      </c>
      <c r="C5" s="5" t="s">
        <v>10</v>
      </c>
      <c r="D5" s="139"/>
      <c r="E5" s="139"/>
      <c r="F5" s="139"/>
      <c r="G5" s="139"/>
      <c r="H5" s="140"/>
    </row>
    <row r="6" spans="1:8" ht="24.75" customHeight="1">
      <c r="A6" s="6" t="s">
        <v>3</v>
      </c>
      <c r="B6" s="7">
        <f>SUM(B7:B12)</f>
        <v>217</v>
      </c>
      <c r="C6" s="8">
        <v>100</v>
      </c>
      <c r="D6" s="9">
        <f>SUM(D7:D12)</f>
        <v>11</v>
      </c>
      <c r="E6" s="9">
        <f>SUM(E7:E12)</f>
        <v>74</v>
      </c>
      <c r="F6" s="9">
        <f>SUM(F7:F12)</f>
        <v>88</v>
      </c>
      <c r="G6" s="9">
        <f>SUM(G7:G12)</f>
        <v>32</v>
      </c>
      <c r="H6" s="9">
        <f>SUM(H7:H12)</f>
        <v>12</v>
      </c>
    </row>
    <row r="7" spans="1:8" ht="24.75" customHeight="1">
      <c r="A7" s="6" t="s">
        <v>11</v>
      </c>
      <c r="B7" s="10">
        <f aca="true" t="shared" si="0" ref="B7:B12">SUM(D7:H7)</f>
        <v>17</v>
      </c>
      <c r="C7" s="11">
        <f>B7/B6*100</f>
        <v>7.834101382488479</v>
      </c>
      <c r="D7" s="13">
        <v>0</v>
      </c>
      <c r="E7" s="13">
        <v>0</v>
      </c>
      <c r="F7" s="13">
        <v>0</v>
      </c>
      <c r="G7" s="13">
        <v>16</v>
      </c>
      <c r="H7" s="13">
        <v>1</v>
      </c>
    </row>
    <row r="8" spans="1:8" ht="24.75" customHeight="1">
      <c r="A8" s="6" t="s">
        <v>13</v>
      </c>
      <c r="B8" s="10">
        <f t="shared" si="0"/>
        <v>165</v>
      </c>
      <c r="C8" s="11">
        <f>B8/B6*100</f>
        <v>76.036866359447</v>
      </c>
      <c r="D8" s="13">
        <v>1</v>
      </c>
      <c r="E8" s="13">
        <v>64</v>
      </c>
      <c r="F8" s="13">
        <v>78</v>
      </c>
      <c r="G8" s="13">
        <v>12</v>
      </c>
      <c r="H8" s="13">
        <v>10</v>
      </c>
    </row>
    <row r="9" spans="1:8" ht="24.75" customHeight="1">
      <c r="A9" s="6" t="s">
        <v>14</v>
      </c>
      <c r="B9" s="10">
        <f t="shared" si="0"/>
        <v>16</v>
      </c>
      <c r="C9" s="14">
        <f>B9/B6*100</f>
        <v>7.373271889400922</v>
      </c>
      <c r="D9" s="13">
        <v>9</v>
      </c>
      <c r="E9" s="13">
        <v>4</v>
      </c>
      <c r="F9" s="13">
        <v>3</v>
      </c>
      <c r="G9" s="13">
        <v>0</v>
      </c>
      <c r="H9" s="13">
        <v>0</v>
      </c>
    </row>
    <row r="10" spans="1:8" ht="24.75" customHeight="1">
      <c r="A10" s="6" t="s">
        <v>15</v>
      </c>
      <c r="B10" s="10">
        <f t="shared" si="0"/>
        <v>5</v>
      </c>
      <c r="C10" s="11">
        <f>B10/B6*100</f>
        <v>2.3041474654377883</v>
      </c>
      <c r="D10" s="13">
        <v>0</v>
      </c>
      <c r="E10" s="13">
        <v>0</v>
      </c>
      <c r="F10" s="13">
        <v>2</v>
      </c>
      <c r="G10" s="13">
        <v>2</v>
      </c>
      <c r="H10" s="13">
        <v>1</v>
      </c>
    </row>
    <row r="11" spans="1:8" ht="24.75" customHeight="1">
      <c r="A11" s="6" t="s">
        <v>16</v>
      </c>
      <c r="B11" s="10">
        <f t="shared" si="0"/>
        <v>3</v>
      </c>
      <c r="C11" s="11">
        <f>B11/B6*100</f>
        <v>1.3824884792626728</v>
      </c>
      <c r="D11" s="13">
        <v>0</v>
      </c>
      <c r="E11" s="13">
        <v>1</v>
      </c>
      <c r="F11" s="13">
        <v>2</v>
      </c>
      <c r="G11" s="13">
        <v>0</v>
      </c>
      <c r="H11" s="13">
        <v>0</v>
      </c>
    </row>
    <row r="12" spans="1:8" ht="24.75" customHeight="1" thickBot="1">
      <c r="A12" s="15" t="s">
        <v>17</v>
      </c>
      <c r="B12" s="16">
        <f t="shared" si="0"/>
        <v>11</v>
      </c>
      <c r="C12" s="17">
        <f>B12/B6*100</f>
        <v>5.0691244239631335</v>
      </c>
      <c r="D12" s="18">
        <v>1</v>
      </c>
      <c r="E12" s="18">
        <v>5</v>
      </c>
      <c r="F12" s="18">
        <v>3</v>
      </c>
      <c r="G12" s="18">
        <v>2</v>
      </c>
      <c r="H12" s="18">
        <v>0</v>
      </c>
    </row>
    <row r="13" spans="1:10" s="20" customFormat="1" ht="18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2" s="20" customFormat="1" ht="18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21"/>
      <c r="L14" s="22"/>
    </row>
    <row r="15" spans="1:12" s="24" customFormat="1" ht="20.25" customHeight="1">
      <c r="A15" s="23" t="s">
        <v>20</v>
      </c>
      <c r="L15" s="25"/>
    </row>
    <row r="16" spans="1:12" ht="20.25" customHeight="1">
      <c r="A16" s="3" t="s">
        <v>21</v>
      </c>
      <c r="K16" s="26"/>
      <c r="L16" s="27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500000000000001" right="0.7500000000000001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1.125" style="2" customWidth="1"/>
    <col min="2" max="2" width="8.625" style="2" customWidth="1"/>
    <col min="3" max="3" width="8.50390625" style="2" customWidth="1"/>
    <col min="4" max="4" width="10.125" style="2" customWidth="1"/>
    <col min="5" max="5" width="8.25390625" style="2" customWidth="1"/>
    <col min="6" max="6" width="10.625" style="2" customWidth="1"/>
    <col min="7" max="8" width="10.375" style="2" customWidth="1"/>
    <col min="9" max="10" width="10.00390625" style="2" customWidth="1"/>
    <col min="11" max="12" width="11.00390625" style="2" customWidth="1"/>
    <col min="13" max="13" width="9.00390625" style="2" customWidth="1"/>
    <col min="14" max="16384" width="9.00390625" style="2" customWidth="1"/>
  </cols>
  <sheetData>
    <row r="1" spans="1:12" ht="30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"/>
      <c r="L1" s="1"/>
    </row>
    <row r="2" spans="1:12" ht="15.75" customHeight="1">
      <c r="A2" s="136" t="s">
        <v>25</v>
      </c>
      <c r="B2" s="136"/>
      <c r="C2" s="136"/>
      <c r="D2" s="136"/>
      <c r="E2" s="136"/>
      <c r="F2" s="136"/>
      <c r="G2" s="136"/>
      <c r="H2" s="136"/>
      <c r="I2" s="136"/>
      <c r="J2" s="136"/>
      <c r="K2" s="28"/>
      <c r="L2" s="28"/>
    </row>
    <row r="3" spans="1:10" ht="15.75" customHeight="1" thickBot="1">
      <c r="A3" s="3"/>
      <c r="B3" s="3"/>
      <c r="C3" s="3"/>
      <c r="D3" s="3"/>
      <c r="E3" s="3"/>
      <c r="F3" s="3"/>
      <c r="G3" s="3"/>
      <c r="H3" s="3"/>
      <c r="I3" s="3"/>
      <c r="J3" s="4" t="s">
        <v>2</v>
      </c>
    </row>
    <row r="4" spans="1:10" ht="27" customHeight="1" thickBot="1">
      <c r="A4" s="137"/>
      <c r="B4" s="138" t="s">
        <v>3</v>
      </c>
      <c r="C4" s="138"/>
      <c r="D4" s="138"/>
      <c r="E4" s="138"/>
      <c r="F4" s="139" t="s">
        <v>4</v>
      </c>
      <c r="G4" s="139" t="s">
        <v>5</v>
      </c>
      <c r="H4" s="139" t="s">
        <v>6</v>
      </c>
      <c r="I4" s="139" t="s">
        <v>7</v>
      </c>
      <c r="J4" s="140" t="s">
        <v>8</v>
      </c>
    </row>
    <row r="5" spans="1:10" ht="20.25" customHeight="1" thickBot="1">
      <c r="A5" s="137"/>
      <c r="B5" s="141" t="s">
        <v>9</v>
      </c>
      <c r="C5" s="141"/>
      <c r="D5" s="141" t="s">
        <v>10</v>
      </c>
      <c r="E5" s="141"/>
      <c r="F5" s="139"/>
      <c r="G5" s="139"/>
      <c r="H5" s="139"/>
      <c r="I5" s="139"/>
      <c r="J5" s="140"/>
    </row>
    <row r="6" spans="1:10" ht="18" customHeight="1">
      <c r="A6" s="137"/>
      <c r="B6" s="29"/>
      <c r="C6" s="30" t="s">
        <v>26</v>
      </c>
      <c r="D6" s="29"/>
      <c r="E6" s="30" t="s">
        <v>26</v>
      </c>
      <c r="F6" s="139"/>
      <c r="G6" s="139"/>
      <c r="H6" s="139"/>
      <c r="I6" s="139"/>
      <c r="J6" s="140"/>
    </row>
    <row r="7" spans="1:10" ht="24.75" customHeight="1">
      <c r="A7" s="6" t="s">
        <v>3</v>
      </c>
      <c r="B7" s="7">
        <f aca="true" t="shared" si="0" ref="B7:B13">SUM(F7:J7)</f>
        <v>641</v>
      </c>
      <c r="C7" s="9">
        <f>SUM(C8:C13)</f>
        <v>57</v>
      </c>
      <c r="D7" s="8">
        <f>SUM(D8:D13)</f>
        <v>100</v>
      </c>
      <c r="E7" s="8">
        <f aca="true" t="shared" si="1" ref="E7:E13">C7/$C$7*100</f>
        <v>100</v>
      </c>
      <c r="F7" s="9">
        <f>SUM(F8:F13)</f>
        <v>43</v>
      </c>
      <c r="G7" s="9">
        <f>SUM(G8:G13)</f>
        <v>164</v>
      </c>
      <c r="H7" s="9">
        <f>SUM(H8:H13)</f>
        <v>313</v>
      </c>
      <c r="I7" s="9">
        <f>SUM(I8:I13)</f>
        <v>85</v>
      </c>
      <c r="J7" s="9">
        <f>SUM(J8:J13)</f>
        <v>36</v>
      </c>
    </row>
    <row r="8" spans="1:10" ht="24.75" customHeight="1">
      <c r="A8" s="6" t="s">
        <v>11</v>
      </c>
      <c r="B8" s="10">
        <f t="shared" si="0"/>
        <v>47</v>
      </c>
      <c r="C8" s="13">
        <v>8</v>
      </c>
      <c r="D8" s="11">
        <f>B8/B7*100</f>
        <v>7.332293291731669</v>
      </c>
      <c r="E8" s="11">
        <f t="shared" si="1"/>
        <v>14.035087719298245</v>
      </c>
      <c r="F8" s="31">
        <v>0</v>
      </c>
      <c r="G8" s="31">
        <v>0</v>
      </c>
      <c r="H8" s="31">
        <v>5</v>
      </c>
      <c r="I8" s="31">
        <v>37</v>
      </c>
      <c r="J8" s="31">
        <v>5</v>
      </c>
    </row>
    <row r="9" spans="1:10" ht="24.75" customHeight="1">
      <c r="A9" s="6" t="s">
        <v>13</v>
      </c>
      <c r="B9" s="10">
        <f t="shared" si="0"/>
        <v>461</v>
      </c>
      <c r="C9" s="13">
        <v>39</v>
      </c>
      <c r="D9" s="11">
        <f>B9/B7*100</f>
        <v>71.9188767550702</v>
      </c>
      <c r="E9" s="11">
        <f t="shared" si="1"/>
        <v>68.42105263157895</v>
      </c>
      <c r="F9" s="31">
        <v>6</v>
      </c>
      <c r="G9" s="31">
        <v>151</v>
      </c>
      <c r="H9" s="31">
        <v>248</v>
      </c>
      <c r="I9" s="31">
        <v>28</v>
      </c>
      <c r="J9" s="31">
        <v>28</v>
      </c>
    </row>
    <row r="10" spans="1:10" ht="24.75" customHeight="1">
      <c r="A10" s="6" t="s">
        <v>14</v>
      </c>
      <c r="B10" s="10">
        <f t="shared" si="0"/>
        <v>34</v>
      </c>
      <c r="C10" s="13">
        <v>2</v>
      </c>
      <c r="D10" s="14">
        <f>B10/B7*100</f>
        <v>5.30421216848674</v>
      </c>
      <c r="E10" s="14">
        <f t="shared" si="1"/>
        <v>3.508771929824561</v>
      </c>
      <c r="F10" s="31">
        <v>22</v>
      </c>
      <c r="G10" s="31">
        <v>0</v>
      </c>
      <c r="H10" s="31">
        <v>10</v>
      </c>
      <c r="I10" s="31">
        <v>0</v>
      </c>
      <c r="J10" s="32">
        <v>2</v>
      </c>
    </row>
    <row r="11" spans="1:10" ht="24.75" customHeight="1">
      <c r="A11" s="6" t="s">
        <v>15</v>
      </c>
      <c r="B11" s="10">
        <f t="shared" si="0"/>
        <v>9</v>
      </c>
      <c r="C11" s="13">
        <v>0</v>
      </c>
      <c r="D11" s="11">
        <f>B11/B7*100</f>
        <v>1.40405616224649</v>
      </c>
      <c r="E11" s="11">
        <f t="shared" si="1"/>
        <v>0</v>
      </c>
      <c r="F11" s="31">
        <v>2</v>
      </c>
      <c r="G11" s="32">
        <v>2</v>
      </c>
      <c r="H11" s="32">
        <v>4</v>
      </c>
      <c r="I11" s="32">
        <v>1</v>
      </c>
      <c r="J11" s="32">
        <v>0</v>
      </c>
    </row>
    <row r="12" spans="1:10" ht="24.75" customHeight="1">
      <c r="A12" s="6" t="s">
        <v>16</v>
      </c>
      <c r="B12" s="10">
        <f t="shared" si="0"/>
        <v>3</v>
      </c>
      <c r="C12" s="13">
        <v>1</v>
      </c>
      <c r="D12" s="11">
        <f>B12/B7*100</f>
        <v>0.46801872074883</v>
      </c>
      <c r="E12" s="11">
        <f t="shared" si="1"/>
        <v>1.7543859649122806</v>
      </c>
      <c r="F12" s="32">
        <v>0</v>
      </c>
      <c r="G12" s="32">
        <v>0</v>
      </c>
      <c r="H12" s="32">
        <v>2</v>
      </c>
      <c r="I12" s="32">
        <v>1</v>
      </c>
      <c r="J12" s="32">
        <v>0</v>
      </c>
    </row>
    <row r="13" spans="1:10" ht="24.75" customHeight="1" thickBot="1">
      <c r="A13" s="15" t="s">
        <v>17</v>
      </c>
      <c r="B13" s="16">
        <f t="shared" si="0"/>
        <v>87</v>
      </c>
      <c r="C13" s="18">
        <v>7</v>
      </c>
      <c r="D13" s="17">
        <f>B13/B7*100</f>
        <v>13.57254290171607</v>
      </c>
      <c r="E13" s="17">
        <f t="shared" si="1"/>
        <v>12.280701754385964</v>
      </c>
      <c r="F13" s="33">
        <v>13</v>
      </c>
      <c r="G13" s="34">
        <v>11</v>
      </c>
      <c r="H13" s="34">
        <v>44</v>
      </c>
      <c r="I13" s="34">
        <v>18</v>
      </c>
      <c r="J13" s="34">
        <v>1</v>
      </c>
    </row>
    <row r="14" spans="1:10" s="20" customFormat="1" ht="18" customHeight="1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s="20" customFormat="1" ht="18" customHeight="1">
      <c r="A15" s="19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21"/>
      <c r="L15" s="22"/>
    </row>
    <row r="16" spans="1:12" s="24" customFormat="1" ht="20.25" customHeight="1">
      <c r="A16" s="23" t="s">
        <v>20</v>
      </c>
      <c r="L16" s="25"/>
    </row>
    <row r="17" spans="1:12" ht="20.25" customHeight="1">
      <c r="A17" s="3" t="s">
        <v>21</v>
      </c>
      <c r="K17" s="26"/>
      <c r="L17" s="27"/>
    </row>
  </sheetData>
  <sheetProtection/>
  <mergeCells count="11">
    <mergeCell ref="G4:G6"/>
    <mergeCell ref="H4:H6"/>
    <mergeCell ref="I4:I6"/>
    <mergeCell ref="J4:J6"/>
    <mergeCell ref="B5:C5"/>
    <mergeCell ref="D5:E5"/>
    <mergeCell ref="A1:J1"/>
    <mergeCell ref="A2:J2"/>
    <mergeCell ref="A4:A6"/>
    <mergeCell ref="B4:E4"/>
    <mergeCell ref="F4:F6"/>
  </mergeCells>
  <printOptions/>
  <pageMargins left="0.7500000000000001" right="0.7500000000000001" top="1" bottom="1" header="0.5" footer="0.5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1.125" style="2" customWidth="1"/>
    <col min="2" max="2" width="8.625" style="2" customWidth="1"/>
    <col min="3" max="3" width="8.50390625" style="2" customWidth="1"/>
    <col min="4" max="4" width="10.125" style="2" customWidth="1"/>
    <col min="5" max="5" width="8.25390625" style="2" customWidth="1"/>
    <col min="6" max="6" width="10.625" style="2" customWidth="1"/>
    <col min="7" max="8" width="10.375" style="2" customWidth="1"/>
    <col min="9" max="10" width="10.00390625" style="2" customWidth="1"/>
    <col min="11" max="12" width="11.00390625" style="2" customWidth="1"/>
    <col min="13" max="13" width="9.00390625" style="2" customWidth="1"/>
    <col min="14" max="16384" width="9.00390625" style="2" customWidth="1"/>
  </cols>
  <sheetData>
    <row r="1" spans="1:12" ht="30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"/>
      <c r="L1" s="1"/>
    </row>
    <row r="2" spans="1:12" ht="15.75" customHeight="1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28"/>
      <c r="L2" s="28"/>
    </row>
    <row r="3" spans="1:10" ht="15.75" customHeight="1" thickBot="1">
      <c r="A3" s="3"/>
      <c r="B3" s="3"/>
      <c r="C3" s="3"/>
      <c r="D3" s="3"/>
      <c r="E3" s="3"/>
      <c r="F3" s="3"/>
      <c r="G3" s="3"/>
      <c r="H3" s="3"/>
      <c r="I3" s="3"/>
      <c r="J3" s="4" t="s">
        <v>2</v>
      </c>
    </row>
    <row r="4" spans="1:10" ht="27" customHeight="1" thickBot="1">
      <c r="A4" s="137"/>
      <c r="B4" s="138" t="s">
        <v>3</v>
      </c>
      <c r="C4" s="138"/>
      <c r="D4" s="138"/>
      <c r="E4" s="138"/>
      <c r="F4" s="139" t="s">
        <v>4</v>
      </c>
      <c r="G4" s="139" t="s">
        <v>5</v>
      </c>
      <c r="H4" s="139" t="s">
        <v>6</v>
      </c>
      <c r="I4" s="139" t="s">
        <v>7</v>
      </c>
      <c r="J4" s="140" t="s">
        <v>8</v>
      </c>
    </row>
    <row r="5" spans="1:10" ht="20.25" customHeight="1" thickBot="1">
      <c r="A5" s="137"/>
      <c r="B5" s="141" t="s">
        <v>9</v>
      </c>
      <c r="C5" s="141"/>
      <c r="D5" s="141" t="s">
        <v>10</v>
      </c>
      <c r="E5" s="141"/>
      <c r="F5" s="139"/>
      <c r="G5" s="139"/>
      <c r="H5" s="139"/>
      <c r="I5" s="139"/>
      <c r="J5" s="140"/>
    </row>
    <row r="6" spans="1:10" ht="18" customHeight="1">
      <c r="A6" s="137"/>
      <c r="B6" s="29"/>
      <c r="C6" s="30" t="s">
        <v>26</v>
      </c>
      <c r="D6" s="29"/>
      <c r="E6" s="30" t="s">
        <v>26</v>
      </c>
      <c r="F6" s="139"/>
      <c r="G6" s="139"/>
      <c r="H6" s="139"/>
      <c r="I6" s="139"/>
      <c r="J6" s="140"/>
    </row>
    <row r="7" spans="1:10" ht="24.75" customHeight="1">
      <c r="A7" s="6" t="s">
        <v>3</v>
      </c>
      <c r="B7" s="7">
        <f aca="true" t="shared" si="0" ref="B7:B13">SUM(F7:J7)</f>
        <v>923</v>
      </c>
      <c r="C7" s="35">
        <f>SUM(C8:C13)</f>
        <v>93</v>
      </c>
      <c r="D7" s="8">
        <f>SUM(D8:D13)</f>
        <v>100</v>
      </c>
      <c r="E7" s="8">
        <f>C7/$C$7*100</f>
        <v>100</v>
      </c>
      <c r="F7" s="9">
        <f>SUM(F8:F13)</f>
        <v>62</v>
      </c>
      <c r="G7" s="9">
        <f>SUM(G8:G13)</f>
        <v>293</v>
      </c>
      <c r="H7" s="9">
        <f>SUM(H8:H13)</f>
        <v>416</v>
      </c>
      <c r="I7" s="9">
        <f>SUM(I8:I13)</f>
        <v>98</v>
      </c>
      <c r="J7" s="9">
        <f>SUM(J8:J13)</f>
        <v>54</v>
      </c>
    </row>
    <row r="8" spans="1:10" ht="24.75" customHeight="1">
      <c r="A8" s="6" t="s">
        <v>11</v>
      </c>
      <c r="B8" s="10">
        <f t="shared" si="0"/>
        <v>64</v>
      </c>
      <c r="C8" s="36">
        <v>3</v>
      </c>
      <c r="D8" s="11">
        <f>B8/B7*100</f>
        <v>6.933911159263271</v>
      </c>
      <c r="E8" s="11">
        <f>C8/C7*100</f>
        <v>3.225806451612903</v>
      </c>
      <c r="F8" s="37">
        <v>0</v>
      </c>
      <c r="G8" s="37">
        <v>6</v>
      </c>
      <c r="H8" s="37">
        <v>5</v>
      </c>
      <c r="I8" s="37">
        <v>49</v>
      </c>
      <c r="J8" s="37">
        <v>4</v>
      </c>
    </row>
    <row r="9" spans="1:10" ht="24.75" customHeight="1">
      <c r="A9" s="6" t="s">
        <v>13</v>
      </c>
      <c r="B9" s="10">
        <f t="shared" si="0"/>
        <v>672</v>
      </c>
      <c r="C9" s="36">
        <v>81</v>
      </c>
      <c r="D9" s="11">
        <f>B9/B7*100</f>
        <v>72.80606717226435</v>
      </c>
      <c r="E9" s="11">
        <f>C9/C7*100</f>
        <v>87.09677419354838</v>
      </c>
      <c r="F9" s="37">
        <v>2</v>
      </c>
      <c r="G9" s="37">
        <v>238</v>
      </c>
      <c r="H9" s="37">
        <v>370</v>
      </c>
      <c r="I9" s="37">
        <v>30</v>
      </c>
      <c r="J9" s="37">
        <v>32</v>
      </c>
    </row>
    <row r="10" spans="1:10" ht="24.75" customHeight="1">
      <c r="A10" s="6" t="s">
        <v>14</v>
      </c>
      <c r="B10" s="10">
        <f t="shared" si="0"/>
        <v>100</v>
      </c>
      <c r="C10" s="36">
        <v>2</v>
      </c>
      <c r="D10" s="14">
        <f>B10/B7*100</f>
        <v>10.834236186348862</v>
      </c>
      <c r="E10" s="14">
        <f>C10/C7*100</f>
        <v>2.1505376344086025</v>
      </c>
      <c r="F10" s="37">
        <v>51</v>
      </c>
      <c r="G10" s="37">
        <v>27</v>
      </c>
      <c r="H10" s="37">
        <v>8</v>
      </c>
      <c r="I10" s="37">
        <v>0</v>
      </c>
      <c r="J10" s="37">
        <v>14</v>
      </c>
    </row>
    <row r="11" spans="1:10" ht="24.75" customHeight="1">
      <c r="A11" s="6" t="s">
        <v>15</v>
      </c>
      <c r="B11" s="10">
        <f t="shared" si="0"/>
        <v>9</v>
      </c>
      <c r="C11" s="36">
        <v>0</v>
      </c>
      <c r="D11" s="11">
        <f>B11/B7*100</f>
        <v>0.9750812567713976</v>
      </c>
      <c r="E11" s="11">
        <f>C11/$C$7*100</f>
        <v>0</v>
      </c>
      <c r="F11" s="37">
        <v>2</v>
      </c>
      <c r="G11" s="37">
        <v>5</v>
      </c>
      <c r="H11" s="37">
        <v>1</v>
      </c>
      <c r="I11" s="37">
        <v>1</v>
      </c>
      <c r="J11" s="37">
        <v>0</v>
      </c>
    </row>
    <row r="12" spans="1:10" ht="24.75" customHeight="1">
      <c r="A12" s="6" t="s">
        <v>16</v>
      </c>
      <c r="B12" s="10">
        <f t="shared" si="0"/>
        <v>3</v>
      </c>
      <c r="C12" s="36">
        <v>0</v>
      </c>
      <c r="D12" s="11">
        <f>B12/B7*100</f>
        <v>0.3250270855904659</v>
      </c>
      <c r="E12" s="11">
        <f>C12/$C$7*100</f>
        <v>0</v>
      </c>
      <c r="F12" s="37">
        <v>1</v>
      </c>
      <c r="G12" s="37">
        <v>1</v>
      </c>
      <c r="H12" s="37">
        <v>1</v>
      </c>
      <c r="I12" s="37">
        <v>0</v>
      </c>
      <c r="J12" s="37">
        <v>0</v>
      </c>
    </row>
    <row r="13" spans="1:10" ht="24.75" customHeight="1" thickBot="1">
      <c r="A13" s="15" t="s">
        <v>17</v>
      </c>
      <c r="B13" s="16">
        <f t="shared" si="0"/>
        <v>75</v>
      </c>
      <c r="C13" s="38">
        <v>7</v>
      </c>
      <c r="D13" s="17">
        <f>B13/B7*100</f>
        <v>8.125677139761647</v>
      </c>
      <c r="E13" s="17">
        <f>C13/$C$7*100</f>
        <v>7.526881720430108</v>
      </c>
      <c r="F13" s="39">
        <v>6</v>
      </c>
      <c r="G13" s="39">
        <v>16</v>
      </c>
      <c r="H13" s="39">
        <v>31</v>
      </c>
      <c r="I13" s="39">
        <v>18</v>
      </c>
      <c r="J13" s="39">
        <v>4</v>
      </c>
    </row>
    <row r="14" spans="1:10" s="20" customFormat="1" ht="18" customHeight="1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s="20" customFormat="1" ht="18" customHeight="1">
      <c r="A15" s="19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21"/>
      <c r="L15" s="22"/>
    </row>
    <row r="16" spans="1:12" s="24" customFormat="1" ht="20.25" customHeight="1">
      <c r="A16" s="23" t="s">
        <v>20</v>
      </c>
      <c r="L16" s="25"/>
    </row>
    <row r="17" spans="1:12" ht="20.25" customHeight="1">
      <c r="A17" s="3" t="s">
        <v>21</v>
      </c>
      <c r="K17" s="26"/>
      <c r="L17" s="27"/>
    </row>
    <row r="18" ht="16.5">
      <c r="E18" s="40"/>
    </row>
  </sheetData>
  <sheetProtection/>
  <mergeCells count="11">
    <mergeCell ref="G4:G6"/>
    <mergeCell ref="H4:H6"/>
    <mergeCell ref="I4:I6"/>
    <mergeCell ref="J4:J6"/>
    <mergeCell ref="B5:C5"/>
    <mergeCell ref="D5:E5"/>
    <mergeCell ref="A1:J1"/>
    <mergeCell ref="A2:J2"/>
    <mergeCell ref="A4:A6"/>
    <mergeCell ref="B4:E4"/>
    <mergeCell ref="F4:F6"/>
  </mergeCells>
  <printOptions/>
  <pageMargins left="0.7500000000000001" right="0.7500000000000001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1.125" style="2" customWidth="1"/>
    <col min="2" max="2" width="8.625" style="2" customWidth="1"/>
    <col min="3" max="3" width="8.50390625" style="2" customWidth="1"/>
    <col min="4" max="4" width="10.125" style="2" customWidth="1"/>
    <col min="5" max="5" width="8.25390625" style="2" customWidth="1"/>
    <col min="6" max="6" width="10.625" style="2" customWidth="1"/>
    <col min="7" max="8" width="10.375" style="2" customWidth="1"/>
    <col min="9" max="10" width="10.00390625" style="2" customWidth="1"/>
    <col min="11" max="12" width="11.00390625" style="2" customWidth="1"/>
    <col min="13" max="13" width="9.00390625" style="2" customWidth="1"/>
    <col min="14" max="16384" width="9.00390625" style="2" customWidth="1"/>
  </cols>
  <sheetData>
    <row r="1" spans="1:12" ht="30" customHeigh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"/>
      <c r="L1" s="1"/>
    </row>
    <row r="2" spans="1:12" ht="15.75" customHeight="1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28"/>
      <c r="L2" s="28"/>
    </row>
    <row r="3" spans="1:8" ht="15.75" customHeight="1" thickBo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 thickBot="1">
      <c r="A4" s="137"/>
      <c r="B4" s="138" t="s">
        <v>3</v>
      </c>
      <c r="C4" s="138"/>
      <c r="D4" s="139" t="s">
        <v>4</v>
      </c>
      <c r="E4" s="139" t="s">
        <v>5</v>
      </c>
      <c r="F4" s="139" t="s">
        <v>6</v>
      </c>
      <c r="G4" s="139" t="s">
        <v>7</v>
      </c>
      <c r="H4" s="140" t="s">
        <v>30</v>
      </c>
    </row>
    <row r="5" spans="1:8" ht="20.25" customHeight="1">
      <c r="A5" s="137"/>
      <c r="B5" s="41" t="s">
        <v>9</v>
      </c>
      <c r="C5" s="41" t="s">
        <v>10</v>
      </c>
      <c r="D5" s="139"/>
      <c r="E5" s="139"/>
      <c r="F5" s="139"/>
      <c r="G5" s="139"/>
      <c r="H5" s="140"/>
    </row>
    <row r="6" spans="1:8" ht="18" customHeight="1">
      <c r="A6" s="6" t="s">
        <v>3</v>
      </c>
      <c r="B6" s="7">
        <f aca="true" t="shared" si="0" ref="B6:B12">SUM(D6:H6)</f>
        <v>1701</v>
      </c>
      <c r="C6" s="8">
        <f aca="true" t="shared" si="1" ref="C6:H6">SUM(C7:C12)</f>
        <v>100</v>
      </c>
      <c r="D6" s="9">
        <f t="shared" si="1"/>
        <v>123</v>
      </c>
      <c r="E6" s="9">
        <f t="shared" si="1"/>
        <v>561</v>
      </c>
      <c r="F6" s="9">
        <f t="shared" si="1"/>
        <v>769</v>
      </c>
      <c r="G6" s="9">
        <f t="shared" si="1"/>
        <v>211</v>
      </c>
      <c r="H6" s="9">
        <f t="shared" si="1"/>
        <v>37</v>
      </c>
    </row>
    <row r="7" spans="1:8" ht="24.75" customHeight="1">
      <c r="A7" s="6" t="s">
        <v>11</v>
      </c>
      <c r="B7" s="10">
        <f t="shared" si="0"/>
        <v>87</v>
      </c>
      <c r="C7" s="11">
        <f>B7/B6*100</f>
        <v>5.114638447971781</v>
      </c>
      <c r="D7" s="42">
        <v>0</v>
      </c>
      <c r="E7" s="42">
        <v>6</v>
      </c>
      <c r="F7" s="42">
        <v>3</v>
      </c>
      <c r="G7" s="42">
        <v>75</v>
      </c>
      <c r="H7" s="42">
        <v>3</v>
      </c>
    </row>
    <row r="8" spans="1:8" ht="24.75" customHeight="1">
      <c r="A8" s="6" t="s">
        <v>13</v>
      </c>
      <c r="B8" s="10">
        <f t="shared" si="0"/>
        <v>1154</v>
      </c>
      <c r="C8" s="11">
        <f>B8/B6*100</f>
        <v>67.8424456202234</v>
      </c>
      <c r="D8" s="42">
        <v>5</v>
      </c>
      <c r="E8" s="42">
        <v>438</v>
      </c>
      <c r="F8" s="42">
        <v>615</v>
      </c>
      <c r="G8" s="42">
        <v>68</v>
      </c>
      <c r="H8" s="42">
        <v>28</v>
      </c>
    </row>
    <row r="9" spans="1:8" ht="24.75" customHeight="1">
      <c r="A9" s="6" t="s">
        <v>14</v>
      </c>
      <c r="B9" s="10">
        <f t="shared" si="0"/>
        <v>199</v>
      </c>
      <c r="C9" s="14">
        <f>B9/B6*100</f>
        <v>11.699000587889477</v>
      </c>
      <c r="D9" s="42">
        <v>95</v>
      </c>
      <c r="E9" s="42">
        <v>57</v>
      </c>
      <c r="F9" s="42">
        <v>38</v>
      </c>
      <c r="G9" s="42">
        <v>4</v>
      </c>
      <c r="H9" s="42">
        <v>5</v>
      </c>
    </row>
    <row r="10" spans="1:8" ht="24.75" customHeight="1">
      <c r="A10" s="6" t="s">
        <v>15</v>
      </c>
      <c r="B10" s="10">
        <f t="shared" si="0"/>
        <v>13</v>
      </c>
      <c r="C10" s="11">
        <f>B10/B6*100</f>
        <v>0.7642563198118754</v>
      </c>
      <c r="D10" s="42">
        <v>1</v>
      </c>
      <c r="E10" s="42">
        <v>4</v>
      </c>
      <c r="F10" s="42">
        <v>6</v>
      </c>
      <c r="G10" s="42">
        <v>2</v>
      </c>
      <c r="H10" s="42">
        <v>0</v>
      </c>
    </row>
    <row r="11" spans="1:8" ht="24.75" customHeight="1">
      <c r="A11" s="6" t="s">
        <v>16</v>
      </c>
      <c r="B11" s="10">
        <f t="shared" si="0"/>
        <v>8</v>
      </c>
      <c r="C11" s="11">
        <f>B11/B6*100</f>
        <v>0.4703115814226925</v>
      </c>
      <c r="D11" s="42">
        <v>1</v>
      </c>
      <c r="E11" s="42">
        <v>1</v>
      </c>
      <c r="F11" s="42">
        <v>2</v>
      </c>
      <c r="G11" s="42">
        <v>4</v>
      </c>
      <c r="H11" s="42">
        <v>0</v>
      </c>
    </row>
    <row r="12" spans="1:8" ht="24.75" customHeight="1" thickBot="1">
      <c r="A12" s="15" t="s">
        <v>17</v>
      </c>
      <c r="B12" s="16">
        <f t="shared" si="0"/>
        <v>240</v>
      </c>
      <c r="C12" s="17">
        <f>B12/B6*100</f>
        <v>14.109347442680775</v>
      </c>
      <c r="D12" s="43">
        <v>21</v>
      </c>
      <c r="E12" s="43">
        <v>55</v>
      </c>
      <c r="F12" s="43">
        <v>105</v>
      </c>
      <c r="G12" s="43">
        <v>58</v>
      </c>
      <c r="H12" s="43">
        <v>1</v>
      </c>
    </row>
    <row r="13" spans="1:10" ht="24.75" customHeight="1">
      <c r="A13" s="19" t="s">
        <v>18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s="20" customFormat="1" ht="18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2" s="20" customFormat="1" ht="18" customHeight="1">
      <c r="A15" s="23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1"/>
      <c r="L15" s="22"/>
    </row>
    <row r="16" spans="1:12" s="24" customFormat="1" ht="20.25" customHeight="1">
      <c r="A16" s="142" t="s">
        <v>31</v>
      </c>
      <c r="B16" s="142"/>
      <c r="C16" s="142"/>
      <c r="D16" s="142"/>
      <c r="E16" s="142"/>
      <c r="F16" s="142"/>
      <c r="G16" s="142"/>
      <c r="H16" s="142"/>
      <c r="I16" s="2"/>
      <c r="J16" s="2"/>
      <c r="L16" s="25"/>
    </row>
    <row r="17" spans="1:12" ht="20.25" customHeight="1">
      <c r="A17" s="142"/>
      <c r="B17" s="142"/>
      <c r="C17" s="142"/>
      <c r="D17" s="142"/>
      <c r="E17" s="142"/>
      <c r="F17" s="142"/>
      <c r="G17" s="142"/>
      <c r="H17" s="142"/>
      <c r="K17" s="26"/>
      <c r="L17" s="27"/>
    </row>
    <row r="18" ht="16.5">
      <c r="A18" s="3" t="s">
        <v>32</v>
      </c>
    </row>
    <row r="19" ht="16.5">
      <c r="E19" s="40"/>
    </row>
  </sheetData>
  <sheetProtection/>
  <mergeCells count="10">
    <mergeCell ref="A16:H17"/>
    <mergeCell ref="A1:J1"/>
    <mergeCell ref="A2:J2"/>
    <mergeCell ref="A4:A5"/>
    <mergeCell ref="B4:C4"/>
    <mergeCell ref="D4:D5"/>
    <mergeCell ref="E4:E5"/>
    <mergeCell ref="F4:F5"/>
    <mergeCell ref="G4:G5"/>
    <mergeCell ref="H4:H5"/>
  </mergeCells>
  <printOptions/>
  <pageMargins left="0.7500000000000001" right="0.7500000000000001" top="1" bottom="1" header="0.5" footer="0.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1.625" style="2" customWidth="1"/>
    <col min="2" max="2" width="16.125" style="2" customWidth="1"/>
    <col min="3" max="3" width="9.00390625" style="2" customWidth="1"/>
    <col min="4" max="4" width="7.75390625" style="2" customWidth="1"/>
    <col min="5" max="5" width="7.25390625" style="2" customWidth="1"/>
    <col min="6" max="6" width="12.25390625" style="2" customWidth="1"/>
    <col min="7" max="7" width="10.50390625" style="2" customWidth="1"/>
    <col min="8" max="8" width="11.00390625" style="2" customWidth="1"/>
    <col min="9" max="9" width="11.375" style="2" customWidth="1"/>
    <col min="10" max="10" width="10.75390625" style="2" customWidth="1"/>
    <col min="11" max="12" width="13.00390625" style="2" customWidth="1"/>
    <col min="13" max="13" width="8.375" style="2" customWidth="1"/>
    <col min="14" max="14" width="10.25390625" style="2" customWidth="1"/>
    <col min="15" max="15" width="8.75390625" style="2" customWidth="1"/>
    <col min="16" max="16" width="12.375" style="2" customWidth="1"/>
    <col min="17" max="17" width="9.25390625" style="2" customWidth="1"/>
    <col min="18" max="20" width="9.00390625" style="2" customWidth="1"/>
    <col min="21" max="21" width="11.875" style="2" customWidth="1"/>
    <col min="22" max="22" width="8.625" style="2" customWidth="1"/>
    <col min="23" max="25" width="9.00390625" style="2" customWidth="1"/>
    <col min="26" max="26" width="13.00390625" style="2" customWidth="1"/>
    <col min="27" max="27" width="9.375" style="2" customWidth="1"/>
    <col min="28" max="28" width="9.00390625" style="2" customWidth="1"/>
    <col min="29" max="16384" width="9.00390625" style="2" customWidth="1"/>
  </cols>
  <sheetData>
    <row r="1" spans="1:27" ht="30" customHeight="1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5.75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ht="15.75" customHeight="1" thickBot="1">
      <c r="AA3" s="4" t="s">
        <v>2</v>
      </c>
    </row>
    <row r="4" spans="1:27" s="44" customFormat="1" ht="24.75" customHeight="1" thickBot="1">
      <c r="A4" s="145" t="s">
        <v>35</v>
      </c>
      <c r="B4" s="145" t="s">
        <v>36</v>
      </c>
      <c r="C4" s="145" t="s">
        <v>37</v>
      </c>
      <c r="D4" s="145"/>
      <c r="E4" s="145"/>
      <c r="F4" s="145"/>
      <c r="G4" s="145"/>
      <c r="H4" s="145" t="s">
        <v>5</v>
      </c>
      <c r="I4" s="145"/>
      <c r="J4" s="145"/>
      <c r="K4" s="145"/>
      <c r="L4" s="145"/>
      <c r="M4" s="145" t="s">
        <v>6</v>
      </c>
      <c r="N4" s="145"/>
      <c r="O4" s="145"/>
      <c r="P4" s="145"/>
      <c r="Q4" s="145"/>
      <c r="R4" s="145" t="s">
        <v>7</v>
      </c>
      <c r="S4" s="145"/>
      <c r="T4" s="145"/>
      <c r="U4" s="145"/>
      <c r="V4" s="145"/>
      <c r="W4" s="146" t="s">
        <v>30</v>
      </c>
      <c r="X4" s="146"/>
      <c r="Y4" s="146"/>
      <c r="Z4" s="146"/>
      <c r="AA4" s="146"/>
    </row>
    <row r="5" spans="1:27" s="3" customFormat="1" ht="36" customHeight="1">
      <c r="A5" s="145"/>
      <c r="B5" s="145"/>
      <c r="C5" s="45" t="s">
        <v>38</v>
      </c>
      <c r="D5" s="46" t="s">
        <v>39</v>
      </c>
      <c r="E5" s="45" t="s">
        <v>8</v>
      </c>
      <c r="F5" s="46" t="s">
        <v>40</v>
      </c>
      <c r="G5" s="45" t="s">
        <v>41</v>
      </c>
      <c r="H5" s="45" t="s">
        <v>38</v>
      </c>
      <c r="I5" s="46" t="s">
        <v>39</v>
      </c>
      <c r="J5" s="45" t="s">
        <v>8</v>
      </c>
      <c r="K5" s="46" t="s">
        <v>40</v>
      </c>
      <c r="L5" s="45" t="s">
        <v>41</v>
      </c>
      <c r="M5" s="45" t="s">
        <v>38</v>
      </c>
      <c r="N5" s="46" t="s">
        <v>39</v>
      </c>
      <c r="O5" s="45" t="s">
        <v>8</v>
      </c>
      <c r="P5" s="46" t="s">
        <v>40</v>
      </c>
      <c r="Q5" s="45" t="s">
        <v>41</v>
      </c>
      <c r="R5" s="45" t="s">
        <v>38</v>
      </c>
      <c r="S5" s="46" t="s">
        <v>39</v>
      </c>
      <c r="T5" s="45" t="s">
        <v>8</v>
      </c>
      <c r="U5" s="46" t="s">
        <v>40</v>
      </c>
      <c r="V5" s="45" t="s">
        <v>41</v>
      </c>
      <c r="W5" s="45" t="s">
        <v>38</v>
      </c>
      <c r="X5" s="46" t="s">
        <v>39</v>
      </c>
      <c r="Y5" s="45" t="s">
        <v>8</v>
      </c>
      <c r="Z5" s="46" t="s">
        <v>40</v>
      </c>
      <c r="AA5" s="45" t="s">
        <v>41</v>
      </c>
    </row>
    <row r="6" spans="1:27" s="3" customFormat="1" ht="24.75" customHeight="1">
      <c r="A6" s="47" t="s">
        <v>11</v>
      </c>
      <c r="B6" s="48">
        <f>(C6+D6+E6+F6+G6+H6+I6+J6+K6+L6+M6+N6+O6+P6+Q6+R6+S6+T6+U6+V6+W6+X6+Y6+Z6+AA6)/379*100</f>
        <v>4.221635883905013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13</v>
      </c>
      <c r="S6" s="49">
        <v>2</v>
      </c>
      <c r="T6" s="49">
        <v>1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</row>
    <row r="7" spans="1:27" s="3" customFormat="1" ht="24.75" customHeight="1">
      <c r="A7" s="47" t="s">
        <v>13</v>
      </c>
      <c r="B7" s="48">
        <f>(C7+D7+E7+F7+G7+H7+I7+J7+K7+L7+M7+N7+O7+P7+Q7+R7+S7+T7+U7+V7+W7+X7+Y7+Z7+AA7)/379*100</f>
        <v>77.83641160949868</v>
      </c>
      <c r="C7" s="49">
        <v>3</v>
      </c>
      <c r="D7" s="49">
        <v>0</v>
      </c>
      <c r="E7" s="49">
        <v>0</v>
      </c>
      <c r="F7" s="49">
        <v>0</v>
      </c>
      <c r="G7" s="49">
        <v>0</v>
      </c>
      <c r="H7" s="49">
        <v>36</v>
      </c>
      <c r="I7" s="49">
        <v>5</v>
      </c>
      <c r="J7" s="49">
        <v>15</v>
      </c>
      <c r="K7" s="49">
        <v>0</v>
      </c>
      <c r="L7" s="49">
        <v>0</v>
      </c>
      <c r="M7" s="49">
        <v>182</v>
      </c>
      <c r="N7" s="49">
        <v>11</v>
      </c>
      <c r="O7" s="49">
        <v>17</v>
      </c>
      <c r="P7" s="49">
        <v>0</v>
      </c>
      <c r="Q7" s="49">
        <v>0</v>
      </c>
      <c r="R7" s="49">
        <v>12</v>
      </c>
      <c r="S7" s="49">
        <v>5</v>
      </c>
      <c r="T7" s="49">
        <v>3</v>
      </c>
      <c r="U7" s="49">
        <v>0</v>
      </c>
      <c r="V7" s="49">
        <v>0</v>
      </c>
      <c r="W7" s="49">
        <v>0</v>
      </c>
      <c r="X7" s="49">
        <v>0</v>
      </c>
      <c r="Y7" s="49">
        <v>6</v>
      </c>
      <c r="Z7" s="49">
        <v>0</v>
      </c>
      <c r="AA7" s="49">
        <v>0</v>
      </c>
    </row>
    <row r="8" spans="1:27" s="3" customFormat="1" ht="24.75" customHeight="1">
      <c r="A8" s="47" t="s">
        <v>42</v>
      </c>
      <c r="B8" s="48">
        <f>(C8+D8+E8+F8+G8+H8+I8+J8+K8+L8+M8+N8+O8+P8+Q8+R8+S8+T8+U8+V8+W8+X8+Y8+Z8+AA8)/379*100</f>
        <v>11.609498680738787</v>
      </c>
      <c r="C8" s="49">
        <v>14</v>
      </c>
      <c r="D8" s="49">
        <v>1</v>
      </c>
      <c r="E8" s="49">
        <v>2</v>
      </c>
      <c r="F8" s="49">
        <v>0</v>
      </c>
      <c r="G8" s="49">
        <v>0</v>
      </c>
      <c r="H8" s="49">
        <v>14</v>
      </c>
      <c r="I8" s="49">
        <v>2</v>
      </c>
      <c r="J8" s="49">
        <v>1</v>
      </c>
      <c r="K8" s="49">
        <v>0</v>
      </c>
      <c r="L8" s="49">
        <v>1</v>
      </c>
      <c r="M8" s="49">
        <v>2</v>
      </c>
      <c r="N8" s="49">
        <v>0</v>
      </c>
      <c r="O8" s="49">
        <v>0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1</v>
      </c>
      <c r="W8" s="49">
        <v>0</v>
      </c>
      <c r="X8" s="49">
        <v>1</v>
      </c>
      <c r="Y8" s="49">
        <v>4</v>
      </c>
      <c r="Z8" s="49">
        <v>0</v>
      </c>
      <c r="AA8" s="49">
        <v>0</v>
      </c>
    </row>
    <row r="9" spans="1:27" s="3" customFormat="1" ht="24.75" customHeight="1">
      <c r="A9" s="47" t="s">
        <v>15</v>
      </c>
      <c r="B9" s="48">
        <f>(C9+D9+E9+F9+G9+H9+I9+J9+K9+L9+M9+N9+O9+P9+Q9+R9+S9+T9+U9+V9+W9+X9+Y9+Z9+AA9)/379*100</f>
        <v>4.221635883905013</v>
      </c>
      <c r="C9" s="49">
        <v>0</v>
      </c>
      <c r="D9" s="49">
        <v>0</v>
      </c>
      <c r="E9" s="49">
        <v>0</v>
      </c>
      <c r="F9" s="49">
        <v>0</v>
      </c>
      <c r="G9" s="49">
        <v>2</v>
      </c>
      <c r="H9" s="49">
        <v>0</v>
      </c>
      <c r="I9" s="49">
        <v>0</v>
      </c>
      <c r="J9" s="49">
        <v>0</v>
      </c>
      <c r="K9" s="49">
        <v>0</v>
      </c>
      <c r="L9" s="49">
        <v>4</v>
      </c>
      <c r="M9" s="49">
        <v>0</v>
      </c>
      <c r="N9" s="49">
        <v>0</v>
      </c>
      <c r="O9" s="49">
        <v>0</v>
      </c>
      <c r="P9" s="49">
        <v>0</v>
      </c>
      <c r="Q9" s="49">
        <v>6</v>
      </c>
      <c r="R9" s="49">
        <v>0</v>
      </c>
      <c r="S9" s="49">
        <v>0</v>
      </c>
      <c r="T9" s="49">
        <v>0</v>
      </c>
      <c r="U9" s="49">
        <v>0</v>
      </c>
      <c r="V9" s="49">
        <v>4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</row>
    <row r="10" spans="1:27" s="3" customFormat="1" ht="24.75" customHeight="1">
      <c r="A10" s="47" t="s">
        <v>16</v>
      </c>
      <c r="B10" s="48">
        <f>(C10+D10+E10+F10+G10+H10+I10+J10+K10+L10+M10+N10+O10+P10+Q10+R10+S10+T10+U10+V10+W10+X10+Y10+Z10+AA10)/379*100</f>
        <v>2.1108179419525066</v>
      </c>
      <c r="C10" s="49">
        <v>0</v>
      </c>
      <c r="D10" s="49">
        <v>0</v>
      </c>
      <c r="E10" s="49">
        <v>0</v>
      </c>
      <c r="F10" s="49">
        <v>0</v>
      </c>
      <c r="G10" s="49">
        <v>3</v>
      </c>
      <c r="H10" s="49">
        <v>0</v>
      </c>
      <c r="I10" s="49">
        <v>0</v>
      </c>
      <c r="J10" s="49">
        <v>0</v>
      </c>
      <c r="K10" s="49">
        <v>0</v>
      </c>
      <c r="L10" s="49">
        <v>4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1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</row>
    <row r="11" spans="1:27" s="3" customFormat="1" ht="24.75" customHeight="1" thickBot="1">
      <c r="A11" s="50" t="s">
        <v>43</v>
      </c>
      <c r="B11" s="51">
        <f aca="true" t="shared" si="0" ref="B11:AA11">SUM(B6:B10)</f>
        <v>99.99999999999999</v>
      </c>
      <c r="C11" s="52">
        <f t="shared" si="0"/>
        <v>17</v>
      </c>
      <c r="D11" s="52">
        <f t="shared" si="0"/>
        <v>1</v>
      </c>
      <c r="E11" s="52">
        <f t="shared" si="0"/>
        <v>2</v>
      </c>
      <c r="F11" s="52">
        <f t="shared" si="0"/>
        <v>0</v>
      </c>
      <c r="G11" s="52">
        <f t="shared" si="0"/>
        <v>5</v>
      </c>
      <c r="H11" s="52">
        <f t="shared" si="0"/>
        <v>50</v>
      </c>
      <c r="I11" s="52">
        <f t="shared" si="0"/>
        <v>7</v>
      </c>
      <c r="J11" s="52">
        <f t="shared" si="0"/>
        <v>16</v>
      </c>
      <c r="K11" s="52">
        <f t="shared" si="0"/>
        <v>0</v>
      </c>
      <c r="L11" s="52">
        <f t="shared" si="0"/>
        <v>9</v>
      </c>
      <c r="M11" s="52">
        <f t="shared" si="0"/>
        <v>184</v>
      </c>
      <c r="N11" s="52">
        <f t="shared" si="0"/>
        <v>11</v>
      </c>
      <c r="O11" s="52">
        <f t="shared" si="0"/>
        <v>17</v>
      </c>
      <c r="P11" s="52">
        <f t="shared" si="0"/>
        <v>0</v>
      </c>
      <c r="Q11" s="52">
        <f t="shared" si="0"/>
        <v>7</v>
      </c>
      <c r="R11" s="52">
        <f t="shared" si="0"/>
        <v>25</v>
      </c>
      <c r="S11" s="52">
        <f t="shared" si="0"/>
        <v>7</v>
      </c>
      <c r="T11" s="52">
        <f t="shared" si="0"/>
        <v>4</v>
      </c>
      <c r="U11" s="52">
        <f t="shared" si="0"/>
        <v>0</v>
      </c>
      <c r="V11" s="52">
        <f t="shared" si="0"/>
        <v>6</v>
      </c>
      <c r="W11" s="52">
        <f t="shared" si="0"/>
        <v>0</v>
      </c>
      <c r="X11" s="52">
        <f t="shared" si="0"/>
        <v>1</v>
      </c>
      <c r="Y11" s="52">
        <f t="shared" si="0"/>
        <v>10</v>
      </c>
      <c r="Z11" s="52">
        <f t="shared" si="0"/>
        <v>0</v>
      </c>
      <c r="AA11" s="52">
        <f t="shared" si="0"/>
        <v>0</v>
      </c>
    </row>
    <row r="12" spans="1:12" s="3" customFormat="1" ht="18" customHeight="1">
      <c r="A12" s="19" t="s">
        <v>44</v>
      </c>
      <c r="B12" s="19"/>
      <c r="C12" s="19"/>
      <c r="D12" s="19"/>
      <c r="E12" s="19"/>
      <c r="F12" s="19"/>
      <c r="G12" s="19"/>
      <c r="H12" s="19"/>
      <c r="I12" s="19"/>
      <c r="J12" s="53"/>
      <c r="K12" s="53"/>
      <c r="L12" s="53"/>
    </row>
    <row r="13" spans="1:12" s="3" customFormat="1" ht="18" customHeight="1">
      <c r="A13" s="19" t="s">
        <v>45</v>
      </c>
      <c r="B13" s="19"/>
      <c r="C13" s="19"/>
      <c r="D13" s="19"/>
      <c r="E13" s="19"/>
      <c r="F13" s="19"/>
      <c r="G13" s="19"/>
      <c r="H13" s="19"/>
      <c r="I13" s="19"/>
      <c r="J13" s="53"/>
      <c r="K13" s="53"/>
      <c r="L13" s="53"/>
    </row>
    <row r="14" spans="1:12" s="3" customFormat="1" ht="18" customHeight="1">
      <c r="A14" s="19" t="s">
        <v>46</v>
      </c>
      <c r="B14" s="19"/>
      <c r="C14" s="19"/>
      <c r="D14" s="19"/>
      <c r="E14" s="19"/>
      <c r="F14" s="19"/>
      <c r="G14" s="19"/>
      <c r="H14" s="19"/>
      <c r="I14" s="19"/>
      <c r="J14" s="53"/>
      <c r="K14" s="53"/>
      <c r="L14" s="53"/>
    </row>
    <row r="15" spans="1:5" ht="16.5">
      <c r="A15" s="3" t="s">
        <v>32</v>
      </c>
      <c r="B15" s="3"/>
      <c r="C15" s="3"/>
      <c r="D15" s="3"/>
      <c r="E15" s="3"/>
    </row>
    <row r="25" ht="15.75" customHeight="1"/>
    <row r="27" ht="17.25" customHeight="1"/>
  </sheetData>
  <sheetProtection/>
  <mergeCells count="9">
    <mergeCell ref="A1:AA1"/>
    <mergeCell ref="A2:AA2"/>
    <mergeCell ref="A4:A5"/>
    <mergeCell ref="B4:B5"/>
    <mergeCell ref="C4:G4"/>
    <mergeCell ref="H4:L4"/>
    <mergeCell ref="M4:Q4"/>
    <mergeCell ref="R4:V4"/>
    <mergeCell ref="W4:AA4"/>
  </mergeCells>
  <printOptions/>
  <pageMargins left="0.5800000000000001" right="0.52" top="1" bottom="1" header="0.51" footer="0.5"/>
  <pageSetup fitToHeight="0" fitToWidth="0" orientation="landscape" paperSize="9" scale="4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2" width="10.50390625" style="0" customWidth="1"/>
    <col min="3" max="3" width="7.00390625" style="0" bestFit="1" customWidth="1"/>
    <col min="4" max="4" width="8.625" style="0" bestFit="1" customWidth="1"/>
    <col min="5" max="6" width="7.00390625" style="0" bestFit="1" customWidth="1"/>
    <col min="7" max="7" width="5.375" style="0" bestFit="1" customWidth="1"/>
    <col min="8" max="8" width="8.625" style="0" bestFit="1" customWidth="1"/>
    <col min="9" max="9" width="5.375" style="0" bestFit="1" customWidth="1"/>
    <col min="10" max="10" width="7.00390625" style="0" bestFit="1" customWidth="1"/>
    <col min="11" max="11" width="8.625" style="0" bestFit="1" customWidth="1"/>
    <col min="12" max="13" width="7.00390625" style="0" bestFit="1" customWidth="1"/>
    <col min="14" max="14" width="5.375" style="0" bestFit="1" customWidth="1"/>
    <col min="15" max="15" width="8.625" style="0" bestFit="1" customWidth="1"/>
    <col min="16" max="16" width="5.375" style="0" bestFit="1" customWidth="1"/>
    <col min="17" max="17" width="7.00390625" style="0" bestFit="1" customWidth="1"/>
    <col min="18" max="18" width="8.625" style="0" bestFit="1" customWidth="1"/>
    <col min="19" max="20" width="7.00390625" style="0" bestFit="1" customWidth="1"/>
    <col min="21" max="21" width="5.375" style="0" bestFit="1" customWidth="1"/>
    <col min="22" max="22" width="8.625" style="0" bestFit="1" customWidth="1"/>
    <col min="23" max="23" width="5.375" style="0" bestFit="1" customWidth="1"/>
    <col min="24" max="24" width="7.00390625" style="0" bestFit="1" customWidth="1"/>
    <col min="25" max="25" width="8.625" style="0" bestFit="1" customWidth="1"/>
    <col min="26" max="27" width="7.00390625" style="0" bestFit="1" customWidth="1"/>
    <col min="28" max="28" width="5.375" style="0" bestFit="1" customWidth="1"/>
    <col min="29" max="29" width="8.625" style="0" bestFit="1" customWidth="1"/>
    <col min="30" max="30" width="5.375" style="0" bestFit="1" customWidth="1"/>
    <col min="31" max="31" width="7.00390625" style="0" bestFit="1" customWidth="1"/>
    <col min="32" max="32" width="8.625" style="0" bestFit="1" customWidth="1"/>
    <col min="33" max="34" width="7.00390625" style="0" bestFit="1" customWidth="1"/>
    <col min="35" max="35" width="5.375" style="0" bestFit="1" customWidth="1"/>
    <col min="36" max="36" width="8.625" style="0" bestFit="1" customWidth="1"/>
    <col min="37" max="37" width="11.75390625" style="0" bestFit="1" customWidth="1"/>
    <col min="38" max="38" width="9.00390625" style="0" customWidth="1"/>
  </cols>
  <sheetData>
    <row r="1" spans="1:37" ht="16.5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6.5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7.2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 t="s">
        <v>2</v>
      </c>
    </row>
    <row r="4" spans="1:37" ht="33.75" customHeight="1" thickBot="1">
      <c r="A4" s="147" t="s">
        <v>35</v>
      </c>
      <c r="B4" s="145" t="s">
        <v>36</v>
      </c>
      <c r="C4" s="147" t="s">
        <v>48</v>
      </c>
      <c r="D4" s="147"/>
      <c r="E4" s="147"/>
      <c r="F4" s="147"/>
      <c r="G4" s="147"/>
      <c r="H4" s="147"/>
      <c r="I4" s="147"/>
      <c r="J4" s="147" t="s">
        <v>5</v>
      </c>
      <c r="K4" s="147"/>
      <c r="L4" s="147"/>
      <c r="M4" s="147"/>
      <c r="N4" s="147"/>
      <c r="O4" s="147"/>
      <c r="P4" s="147"/>
      <c r="Q4" s="147" t="s">
        <v>6</v>
      </c>
      <c r="R4" s="147"/>
      <c r="S4" s="147"/>
      <c r="T4" s="147"/>
      <c r="U4" s="147"/>
      <c r="V4" s="147"/>
      <c r="W4" s="147"/>
      <c r="X4" s="147" t="s">
        <v>7</v>
      </c>
      <c r="Y4" s="147"/>
      <c r="Z4" s="147"/>
      <c r="AA4" s="147"/>
      <c r="AB4" s="147"/>
      <c r="AC4" s="147"/>
      <c r="AD4" s="147"/>
      <c r="AE4" s="147" t="s">
        <v>49</v>
      </c>
      <c r="AF4" s="147"/>
      <c r="AG4" s="147"/>
      <c r="AH4" s="147"/>
      <c r="AI4" s="147"/>
      <c r="AJ4" s="147"/>
      <c r="AK4" s="147"/>
    </row>
    <row r="5" spans="1:37" ht="27.75" customHeight="1">
      <c r="A5" s="147"/>
      <c r="B5" s="145"/>
      <c r="C5" s="45" t="s">
        <v>38</v>
      </c>
      <c r="D5" s="45" t="s">
        <v>50</v>
      </c>
      <c r="E5" s="45" t="s">
        <v>8</v>
      </c>
      <c r="F5" s="45" t="s">
        <v>51</v>
      </c>
      <c r="G5" s="45" t="s">
        <v>52</v>
      </c>
      <c r="H5" s="45" t="s">
        <v>41</v>
      </c>
      <c r="I5" s="45" t="s">
        <v>17</v>
      </c>
      <c r="J5" s="45" t="s">
        <v>38</v>
      </c>
      <c r="K5" s="45" t="s">
        <v>50</v>
      </c>
      <c r="L5" s="45" t="s">
        <v>8</v>
      </c>
      <c r="M5" s="45" t="s">
        <v>51</v>
      </c>
      <c r="N5" s="45" t="s">
        <v>52</v>
      </c>
      <c r="O5" s="45" t="s">
        <v>41</v>
      </c>
      <c r="P5" s="45" t="s">
        <v>17</v>
      </c>
      <c r="Q5" s="45" t="s">
        <v>38</v>
      </c>
      <c r="R5" s="45" t="s">
        <v>50</v>
      </c>
      <c r="S5" s="45" t="s">
        <v>8</v>
      </c>
      <c r="T5" s="45" t="s">
        <v>51</v>
      </c>
      <c r="U5" s="45" t="s">
        <v>52</v>
      </c>
      <c r="V5" s="45" t="s">
        <v>41</v>
      </c>
      <c r="W5" s="45" t="s">
        <v>17</v>
      </c>
      <c r="X5" s="45" t="s">
        <v>38</v>
      </c>
      <c r="Y5" s="45" t="s">
        <v>50</v>
      </c>
      <c r="Z5" s="45" t="s">
        <v>8</v>
      </c>
      <c r="AA5" s="45" t="s">
        <v>51</v>
      </c>
      <c r="AB5" s="45" t="s">
        <v>52</v>
      </c>
      <c r="AC5" s="45" t="s">
        <v>41</v>
      </c>
      <c r="AD5" s="45" t="s">
        <v>17</v>
      </c>
      <c r="AE5" s="45" t="s">
        <v>38</v>
      </c>
      <c r="AF5" s="45" t="s">
        <v>50</v>
      </c>
      <c r="AG5" s="45" t="s">
        <v>8</v>
      </c>
      <c r="AH5" s="45" t="s">
        <v>51</v>
      </c>
      <c r="AI5" s="45" t="s">
        <v>52</v>
      </c>
      <c r="AJ5" s="45" t="s">
        <v>41</v>
      </c>
      <c r="AK5" s="45" t="s">
        <v>17</v>
      </c>
    </row>
    <row r="6" spans="1:37" ht="16.5">
      <c r="A6" s="45" t="s">
        <v>11</v>
      </c>
      <c r="B6" s="57">
        <v>2.91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1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1</v>
      </c>
      <c r="P6" s="57">
        <v>0</v>
      </c>
      <c r="Q6" s="57">
        <v>2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1</v>
      </c>
      <c r="X6" s="57">
        <v>4</v>
      </c>
      <c r="Y6" s="57">
        <v>2</v>
      </c>
      <c r="Z6" s="57">
        <v>0</v>
      </c>
      <c r="AA6" s="57">
        <v>0</v>
      </c>
      <c r="AB6" s="57">
        <v>0</v>
      </c>
      <c r="AC6" s="57">
        <v>0</v>
      </c>
      <c r="AD6" s="57">
        <v>1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</row>
    <row r="7" spans="1:37" ht="16.5">
      <c r="A7" s="45" t="s">
        <v>53</v>
      </c>
      <c r="B7" s="57">
        <v>48.18</v>
      </c>
      <c r="C7" s="57">
        <v>1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29</v>
      </c>
      <c r="K7" s="57">
        <v>2</v>
      </c>
      <c r="L7" s="57">
        <v>3</v>
      </c>
      <c r="M7" s="57">
        <v>0</v>
      </c>
      <c r="N7" s="57">
        <v>0</v>
      </c>
      <c r="O7" s="57">
        <v>0</v>
      </c>
      <c r="P7" s="57">
        <v>0</v>
      </c>
      <c r="Q7" s="57">
        <v>107</v>
      </c>
      <c r="R7" s="57">
        <v>17</v>
      </c>
      <c r="S7" s="57">
        <v>11</v>
      </c>
      <c r="T7" s="57">
        <v>0</v>
      </c>
      <c r="U7" s="57">
        <v>0</v>
      </c>
      <c r="V7" s="57">
        <v>0</v>
      </c>
      <c r="W7" s="57">
        <v>3</v>
      </c>
      <c r="X7" s="57">
        <v>22</v>
      </c>
      <c r="Y7" s="57">
        <v>1</v>
      </c>
      <c r="Z7" s="57">
        <v>1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2</v>
      </c>
      <c r="AH7" s="57">
        <v>0</v>
      </c>
      <c r="AI7" s="57">
        <v>0</v>
      </c>
      <c r="AJ7" s="57">
        <v>0</v>
      </c>
      <c r="AK7" s="57">
        <v>0</v>
      </c>
    </row>
    <row r="8" spans="1:37" ht="16.5">
      <c r="A8" s="45" t="s">
        <v>54</v>
      </c>
      <c r="B8" s="57">
        <v>9.2</v>
      </c>
      <c r="C8" s="57">
        <v>6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1</v>
      </c>
      <c r="J8" s="57">
        <v>20</v>
      </c>
      <c r="K8" s="57">
        <v>0</v>
      </c>
      <c r="L8" s="57">
        <v>1</v>
      </c>
      <c r="M8" s="57">
        <v>0</v>
      </c>
      <c r="N8" s="57">
        <v>0</v>
      </c>
      <c r="O8" s="57">
        <v>0</v>
      </c>
      <c r="P8" s="57">
        <v>0</v>
      </c>
      <c r="Q8" s="57">
        <v>4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1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1</v>
      </c>
      <c r="AE8" s="57">
        <v>0</v>
      </c>
      <c r="AF8" s="57">
        <v>0</v>
      </c>
      <c r="AG8" s="57">
        <v>4</v>
      </c>
      <c r="AH8" s="57">
        <v>0</v>
      </c>
      <c r="AI8" s="57">
        <v>0</v>
      </c>
      <c r="AJ8" s="57">
        <v>0</v>
      </c>
      <c r="AK8" s="57">
        <v>0</v>
      </c>
    </row>
    <row r="9" spans="1:37" ht="16.5">
      <c r="A9" s="45" t="s">
        <v>55</v>
      </c>
      <c r="B9" s="57">
        <v>2.66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3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4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4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</row>
    <row r="10" spans="1:37" ht="16.5">
      <c r="A10" s="45" t="s">
        <v>56</v>
      </c>
      <c r="B10" s="57">
        <v>1.45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1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2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3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</row>
    <row r="11" spans="1:37" ht="16.5">
      <c r="A11" s="45" t="s">
        <v>16</v>
      </c>
      <c r="B11" s="57">
        <v>0.48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1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</row>
    <row r="12" spans="1:38" ht="16.5">
      <c r="A12" s="45" t="s">
        <v>17</v>
      </c>
      <c r="B12" s="57">
        <v>35.11</v>
      </c>
      <c r="C12" s="57">
        <v>4</v>
      </c>
      <c r="D12" s="57">
        <v>0</v>
      </c>
      <c r="E12" s="57">
        <v>0</v>
      </c>
      <c r="F12" s="57">
        <v>0</v>
      </c>
      <c r="G12" s="57">
        <v>0</v>
      </c>
      <c r="H12" s="57">
        <v>2</v>
      </c>
      <c r="I12" s="57">
        <v>1</v>
      </c>
      <c r="J12" s="57">
        <v>24</v>
      </c>
      <c r="K12" s="57">
        <v>8</v>
      </c>
      <c r="L12" s="57">
        <v>4</v>
      </c>
      <c r="M12" s="57">
        <v>0</v>
      </c>
      <c r="N12" s="57">
        <v>0</v>
      </c>
      <c r="O12" s="57">
        <v>0</v>
      </c>
      <c r="P12" s="57">
        <v>3</v>
      </c>
      <c r="Q12" s="57">
        <v>55</v>
      </c>
      <c r="R12" s="57">
        <v>2</v>
      </c>
      <c r="S12" s="57">
        <v>10</v>
      </c>
      <c r="T12" s="57">
        <v>0</v>
      </c>
      <c r="U12" s="57">
        <v>0</v>
      </c>
      <c r="V12" s="57">
        <v>0</v>
      </c>
      <c r="W12" s="57">
        <v>7</v>
      </c>
      <c r="X12" s="57">
        <v>14</v>
      </c>
      <c r="Y12" s="57">
        <v>4</v>
      </c>
      <c r="Z12" s="57">
        <v>1</v>
      </c>
      <c r="AA12" s="57">
        <v>1</v>
      </c>
      <c r="AB12" s="57">
        <v>0</v>
      </c>
      <c r="AC12" s="57">
        <v>1</v>
      </c>
      <c r="AD12" s="57">
        <v>1</v>
      </c>
      <c r="AE12" s="57">
        <v>0</v>
      </c>
      <c r="AF12" s="57">
        <v>0</v>
      </c>
      <c r="AG12" s="57">
        <v>3</v>
      </c>
      <c r="AH12" s="57">
        <v>0</v>
      </c>
      <c r="AI12" s="57">
        <v>0</v>
      </c>
      <c r="AJ12" s="57">
        <v>0</v>
      </c>
      <c r="AK12" s="57">
        <v>0</v>
      </c>
      <c r="AL12" s="58" t="s">
        <v>3</v>
      </c>
    </row>
    <row r="13" spans="1:38" ht="17.25" thickBot="1">
      <c r="A13" s="59" t="s">
        <v>43</v>
      </c>
      <c r="B13" s="60">
        <v>100</v>
      </c>
      <c r="C13" s="60">
        <v>11</v>
      </c>
      <c r="D13" s="60">
        <v>0</v>
      </c>
      <c r="E13" s="60">
        <v>0</v>
      </c>
      <c r="F13" s="60">
        <v>0</v>
      </c>
      <c r="G13" s="60">
        <v>0</v>
      </c>
      <c r="H13" s="60">
        <v>3</v>
      </c>
      <c r="I13" s="60">
        <v>7</v>
      </c>
      <c r="J13" s="60">
        <v>73</v>
      </c>
      <c r="K13" s="60">
        <v>10</v>
      </c>
      <c r="L13" s="60">
        <v>8</v>
      </c>
      <c r="M13" s="60">
        <v>0</v>
      </c>
      <c r="N13" s="60">
        <v>0</v>
      </c>
      <c r="O13" s="60">
        <v>1</v>
      </c>
      <c r="P13" s="60">
        <v>5</v>
      </c>
      <c r="Q13" s="60">
        <v>168</v>
      </c>
      <c r="R13" s="60">
        <v>19</v>
      </c>
      <c r="S13" s="60">
        <v>21</v>
      </c>
      <c r="T13" s="60">
        <v>0</v>
      </c>
      <c r="U13" s="60">
        <v>0</v>
      </c>
      <c r="V13" s="60">
        <v>0</v>
      </c>
      <c r="W13" s="60">
        <v>15</v>
      </c>
      <c r="X13" s="60">
        <v>41</v>
      </c>
      <c r="Y13" s="60">
        <v>7</v>
      </c>
      <c r="Z13" s="60">
        <v>2</v>
      </c>
      <c r="AA13" s="60">
        <v>1</v>
      </c>
      <c r="AB13" s="60">
        <v>0</v>
      </c>
      <c r="AC13" s="60">
        <v>1</v>
      </c>
      <c r="AD13" s="60">
        <v>11</v>
      </c>
      <c r="AE13" s="60">
        <v>0</v>
      </c>
      <c r="AF13" s="60">
        <v>0</v>
      </c>
      <c r="AG13" s="60">
        <v>9</v>
      </c>
      <c r="AH13" s="60">
        <v>0</v>
      </c>
      <c r="AI13" s="60">
        <v>0</v>
      </c>
      <c r="AJ13" s="60">
        <v>0</v>
      </c>
      <c r="AK13" s="60">
        <v>0</v>
      </c>
      <c r="AL13" s="57">
        <f>SUM(C13:AK13)</f>
        <v>413</v>
      </c>
    </row>
    <row r="15" ht="16.5">
      <c r="A15" s="19" t="s">
        <v>44</v>
      </c>
    </row>
    <row r="16" ht="16.5">
      <c r="A16" s="19" t="s">
        <v>45</v>
      </c>
    </row>
    <row r="17" ht="16.5">
      <c r="A17" s="3" t="s">
        <v>32</v>
      </c>
    </row>
  </sheetData>
  <sheetProtection/>
  <mergeCells count="9">
    <mergeCell ref="A1:AK1"/>
    <mergeCell ref="A2:AK2"/>
    <mergeCell ref="A4:A5"/>
    <mergeCell ref="B4:B5"/>
    <mergeCell ref="C4:I4"/>
    <mergeCell ref="J4:P4"/>
    <mergeCell ref="Q4:W4"/>
    <mergeCell ref="X4:AD4"/>
    <mergeCell ref="AE4:AK4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二崙國中3</dc:creator>
  <cp:keywords/>
  <dc:description/>
  <cp:lastModifiedBy>陳希臻</cp:lastModifiedBy>
  <cp:lastPrinted>2018-02-22T11:01:34Z</cp:lastPrinted>
  <dcterms:created xsi:type="dcterms:W3CDTF">2006-10-09T14:04:37Z</dcterms:created>
  <dcterms:modified xsi:type="dcterms:W3CDTF">2023-03-30T07:24:38Z</dcterms:modified>
  <cp:category/>
  <cp:version/>
  <cp:contentType/>
  <cp:contentStatus/>
</cp:coreProperties>
</file>