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90" activeTab="9"/>
  </bookViews>
  <sheets>
    <sheet name="102" sheetId="1" r:id="rId1"/>
    <sheet name="103" sheetId="2" r:id="rId2"/>
    <sheet name="104" sheetId="3" r:id="rId3"/>
    <sheet name="105" sheetId="4" r:id="rId4"/>
    <sheet name="106" sheetId="5" r:id="rId5"/>
    <sheet name="107" sheetId="6" r:id="rId6"/>
    <sheet name="108" sheetId="7" r:id="rId7"/>
    <sheet name="109" sheetId="8" r:id="rId8"/>
    <sheet name="110" sheetId="9" r:id="rId9"/>
    <sheet name="111" sheetId="10" r:id="rId10"/>
  </sheets>
  <definedNames>
    <definedName name="_xlnm.Print_Area" localSheetId="8">'110'!$A$1:$W$18</definedName>
    <definedName name="_xlnm.Print_Area" localSheetId="9">'111'!$A$1:$W$18</definedName>
  </definedNames>
  <calcPr fullCalcOnLoad="1"/>
</workbook>
</file>

<file path=xl/sharedStrings.xml><?xml version="1.0" encoding="utf-8"?>
<sst xmlns="http://schemas.openxmlformats.org/spreadsheetml/2006/main" count="365" uniqueCount="48">
  <si>
    <t>404-14 校園性霸凌事件調查屬實統計-按被害人性別統計</t>
  </si>
  <si>
    <t>102年1至12月</t>
  </si>
  <si>
    <t>單位：人；%</t>
  </si>
  <si>
    <t>身分別</t>
  </si>
  <si>
    <t>百分比
(被害人各身分別之性別佔總人數之比例)</t>
  </si>
  <si>
    <t>大專校院</t>
  </si>
  <si>
    <t>高中職</t>
  </si>
  <si>
    <t>國中</t>
  </si>
  <si>
    <t>國小</t>
  </si>
  <si>
    <t>特教學校</t>
  </si>
  <si>
    <t>男</t>
  </si>
  <si>
    <t>女</t>
  </si>
  <si>
    <t>一般生</t>
  </si>
  <si>
    <t>原住民生</t>
  </si>
  <si>
    <t>特教生</t>
  </si>
  <si>
    <t>外籍生(含僑生)</t>
  </si>
  <si>
    <t>合計</t>
  </si>
  <si>
    <t>說明：本表資料為「學校進行校安通報後，依性別平等教育法處理且調查屬實之事件」。</t>
  </si>
  <si>
    <t>資料來源：教育部學生事務及特殊教育司。</t>
  </si>
  <si>
    <t>103年</t>
  </si>
  <si>
    <t>外籍生</t>
  </si>
  <si>
    <t>僑生</t>
  </si>
  <si>
    <t>教職員工</t>
  </si>
  <si>
    <t>總人數</t>
  </si>
  <si>
    <t>總計</t>
  </si>
  <si>
    <t>104年</t>
  </si>
  <si>
    <t>105年</t>
  </si>
  <si>
    <t>高中</t>
  </si>
  <si>
    <t>說明：1、本表資料為「學校進行校安通報後，依性別平等教育法處理且調查屬實之事件」。</t>
  </si>
  <si>
    <t xml:space="preserve">            2、「高中」係指高級中等教育法第5條規定之「高級中等學校」。</t>
  </si>
  <si>
    <t>106年</t>
  </si>
  <si>
    <t>107年</t>
  </si>
  <si>
    <t>百分比</t>
  </si>
  <si>
    <t>108年</t>
  </si>
  <si>
    <t>109年</t>
  </si>
  <si>
    <t>資料來源：本部學生事務及特殊教育司。</t>
  </si>
  <si>
    <t>高級中等學校</t>
  </si>
  <si>
    <t>其他</t>
  </si>
  <si>
    <t>總計</t>
  </si>
  <si>
    <t>單位：人；%</t>
  </si>
  <si>
    <t>大專</t>
  </si>
  <si>
    <t>高中</t>
  </si>
  <si>
    <t>特殊教育學校</t>
  </si>
  <si>
    <t>說明：1、本表資料為「學校進行校安通報後，依性別平等教育法處理且調查屬實之事件」。</t>
  </si>
  <si>
    <t xml:space="preserve">            2、「高中」係指高級中等教育法第5條規定之「高級中等學校」。</t>
  </si>
  <si>
    <t>111年</t>
  </si>
  <si>
    <t>110年</t>
  </si>
  <si>
    <t>資料來源：教育部學生事務及特殊教育司。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</si>
</sst>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#,##0&quot; &quot;;#,##0&quot; &quot;;&quot;- &quot;;&quot; &quot;@&quot; &quot;"/>
    <numFmt numFmtId="178" formatCode="#,##0.00&quot; &quot;;#,##0.00&quot; &quot;;&quot;-&quot;#&quot; &quot;;&quot; &quot;@&quot; &quot;"/>
    <numFmt numFmtId="179" formatCode="0&quot; &quot;;[Red]&quot;(&quot;0&quot;)&quot;"/>
    <numFmt numFmtId="180" formatCode="0.00&quot; &quot;;[Red]&quot;(&quot;0.00&quot;)&quot;"/>
    <numFmt numFmtId="181" formatCode="#,##0&quot; &quot;"/>
    <numFmt numFmtId="182" formatCode="#,##0;\-\ #,##0;\-"/>
    <numFmt numFmtId="183" formatCode="#,##0.00;\-\ #,##0.00;\-"/>
    <numFmt numFmtId="184" formatCode="#,##0.0;\-\ #,##0.0;\-"/>
  </numFmts>
  <fonts count="85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63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10"/>
      <color rgb="FF000000"/>
      <name val="標楷體"/>
      <family val="4"/>
    </font>
    <font>
      <sz val="12"/>
      <color rgb="FF000000"/>
      <name val="標楷體"/>
      <family val="4"/>
    </font>
    <font>
      <sz val="11"/>
      <color rgb="FF000000"/>
      <name val="Times New Roman"/>
      <family val="1"/>
    </font>
    <font>
      <sz val="10"/>
      <color rgb="FFFF0000"/>
      <name val="新細明體"/>
      <family val="1"/>
    </font>
    <font>
      <sz val="12"/>
      <color rgb="FF333333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Calibri"/>
      <family val="1"/>
    </font>
    <font>
      <sz val="12"/>
      <color rgb="FF333333"/>
      <name val="Calibri"/>
      <family val="1"/>
    </font>
    <font>
      <sz val="12"/>
      <color rgb="FF000000"/>
      <name val="Calibri Light"/>
      <family val="1"/>
    </font>
    <font>
      <sz val="12"/>
      <color rgb="FF333333"/>
      <name val="Calibri Light"/>
      <family val="1"/>
    </font>
    <font>
      <b/>
      <sz val="12"/>
      <color rgb="FF000000"/>
      <name val="新細明體"/>
      <family val="1"/>
    </font>
    <font>
      <sz val="11"/>
      <color rgb="FF000000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FFFFFF"/>
      </right>
      <top/>
      <bottom/>
    </border>
    <border>
      <left/>
      <right/>
      <top/>
      <bottom style="thin">
        <color rgb="FFFFFFFF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Border="0" applyProtection="0">
      <alignment vertical="center"/>
    </xf>
    <xf numFmtId="0" fontId="42" fillId="20" borderId="0" applyNumberFormat="0" applyBorder="0" applyProtection="0">
      <alignment vertical="center"/>
    </xf>
    <xf numFmtId="0" fontId="42" fillId="21" borderId="0" applyNumberFormat="0" applyBorder="0" applyProtection="0">
      <alignment vertical="center"/>
    </xf>
    <xf numFmtId="0" fontId="41" fillId="22" borderId="0" applyNumberFormat="0" applyBorder="0" applyProtection="0">
      <alignment vertical="center"/>
    </xf>
    <xf numFmtId="0" fontId="43" fillId="23" borderId="0" applyNumberFormat="0" applyBorder="0" applyProtection="0">
      <alignment vertical="center"/>
    </xf>
    <xf numFmtId="0" fontId="44" fillId="24" borderId="0" applyNumberFormat="0" applyBorder="0" applyProtection="0">
      <alignment vertical="center"/>
    </xf>
    <xf numFmtId="178" fontId="0" fillId="0" borderId="0" applyFont="0" applyBorder="0" applyProtection="0">
      <alignment vertical="center"/>
    </xf>
    <xf numFmtId="9" fontId="0" fillId="0" borderId="0" applyFont="0" applyBorder="0" applyProtection="0">
      <alignment vertical="center"/>
    </xf>
    <xf numFmtId="0" fontId="45" fillId="0" borderId="0" applyNumberFormat="0" applyBorder="0" applyProtection="0">
      <alignment vertical="center"/>
    </xf>
    <xf numFmtId="0" fontId="46" fillId="25" borderId="0" applyNumberFormat="0" applyBorder="0" applyProtection="0">
      <alignment vertical="center"/>
    </xf>
    <xf numFmtId="0" fontId="47" fillId="0" borderId="0" applyNumberForma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9" fillId="0" borderId="0" applyNumberFormat="0" applyBorder="0" applyProtection="0">
      <alignment vertical="center"/>
    </xf>
    <xf numFmtId="0" fontId="50" fillId="26" borderId="0" applyNumberFormat="0" applyBorder="0" applyProtection="0">
      <alignment vertical="center"/>
    </xf>
    <xf numFmtId="0" fontId="51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>
      <alignment vertical="center"/>
      <protection/>
    </xf>
    <xf numFmtId="43" fontId="4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9" fontId="40" fillId="0" borderId="0" applyFont="0" applyFill="0" applyBorder="0" applyAlignment="0" applyProtection="0"/>
    <xf numFmtId="9" fontId="0" fillId="0" borderId="0" applyFont="0" applyBorder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29" borderId="3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4" applyNumberFormat="0" applyFill="0" applyAlignment="0" applyProtection="0"/>
    <xf numFmtId="0" fontId="40" fillId="30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7" borderId="3" applyNumberFormat="0" applyAlignment="0" applyProtection="0"/>
    <xf numFmtId="0" fontId="66" fillId="29" borderId="9" applyNumberFormat="0" applyAlignment="0" applyProtection="0"/>
    <xf numFmtId="0" fontId="67" fillId="38" borderId="10" applyNumberFormat="0" applyAlignment="0" applyProtection="0"/>
    <xf numFmtId="0" fontId="68" fillId="39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9" fontId="70" fillId="0" borderId="0" xfId="40" applyFont="1" applyFill="1" applyAlignment="1" applyProtection="1">
      <alignment horizontal="right" vertical="center"/>
      <protection/>
    </xf>
    <xf numFmtId="0" fontId="71" fillId="0" borderId="0" xfId="0" applyFont="1" applyFill="1" applyAlignment="1">
      <alignment horizontal="center" vertical="center"/>
    </xf>
    <xf numFmtId="0" fontId="71" fillId="26" borderId="11" xfId="52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>
      <alignment vertical="center"/>
    </xf>
    <xf numFmtId="0" fontId="71" fillId="0" borderId="0" xfId="52" applyFont="1" applyFill="1" applyAlignment="1" applyProtection="1">
      <alignment horizontal="center" vertical="center"/>
      <protection/>
    </xf>
    <xf numFmtId="178" fontId="71" fillId="0" borderId="12" xfId="52" applyNumberFormat="1" applyFont="1" applyFill="1" applyBorder="1" applyAlignment="1" applyProtection="1">
      <alignment horizontal="center" vertical="center"/>
      <protection/>
    </xf>
    <xf numFmtId="178" fontId="71" fillId="0" borderId="0" xfId="52" applyNumberFormat="1" applyFont="1" applyFill="1" applyAlignment="1" applyProtection="1">
      <alignment horizontal="center" vertical="center"/>
      <protection/>
    </xf>
    <xf numFmtId="177" fontId="0" fillId="0" borderId="0" xfId="54" applyNumberFormat="1" applyFont="1" applyFill="1" applyAlignment="1" applyProtection="1">
      <alignment vertical="center"/>
      <protection/>
    </xf>
    <xf numFmtId="0" fontId="71" fillId="0" borderId="13" xfId="52" applyFont="1" applyFill="1" applyBorder="1" applyAlignment="1" applyProtection="1">
      <alignment horizontal="center" vertical="center"/>
      <protection/>
    </xf>
    <xf numFmtId="178" fontId="71" fillId="0" borderId="14" xfId="52" applyNumberFormat="1" applyFont="1" applyFill="1" applyBorder="1" applyAlignment="1" applyProtection="1">
      <alignment horizontal="center" vertical="center"/>
      <protection/>
    </xf>
    <xf numFmtId="0" fontId="71" fillId="0" borderId="15" xfId="52" applyFont="1" applyFill="1" applyBorder="1" applyAlignment="1" applyProtection="1">
      <alignment horizontal="center" vertical="center"/>
      <protection/>
    </xf>
    <xf numFmtId="0" fontId="72" fillId="0" borderId="15" xfId="0" applyFont="1" applyFill="1" applyBorder="1" applyAlignment="1">
      <alignment horizontal="center" vertical="center" wrapText="1"/>
    </xf>
    <xf numFmtId="178" fontId="72" fillId="0" borderId="16" xfId="0" applyNumberFormat="1" applyFont="1" applyBorder="1" applyAlignment="1">
      <alignment horizontal="center" vertical="center" wrapText="1"/>
    </xf>
    <xf numFmtId="177" fontId="0" fillId="0" borderId="16" xfId="0" applyNumberFormat="1" applyBorder="1" applyAlignment="1">
      <alignment horizontal="right" vertical="center" wrapText="1"/>
    </xf>
    <xf numFmtId="177" fontId="73" fillId="0" borderId="16" xfId="0" applyNumberFormat="1" applyFont="1" applyBorder="1" applyAlignment="1">
      <alignment horizontal="right" vertical="center"/>
    </xf>
    <xf numFmtId="177" fontId="70" fillId="0" borderId="16" xfId="0" applyNumberFormat="1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9" fontId="70" fillId="0" borderId="0" xfId="0" applyNumberFormat="1" applyFont="1" applyFill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9" fontId="70" fillId="0" borderId="16" xfId="40" applyFont="1" applyFill="1" applyBorder="1" applyAlignment="1" applyProtection="1">
      <alignment horizontal="right" vertical="center"/>
      <protection/>
    </xf>
    <xf numFmtId="0" fontId="71" fillId="26" borderId="15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2" fillId="26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73" fillId="0" borderId="16" xfId="0" applyFont="1" applyBorder="1" applyAlignment="1">
      <alignment horizontal="right" vertical="center"/>
    </xf>
    <xf numFmtId="0" fontId="70" fillId="0" borderId="16" xfId="0" applyFont="1" applyFill="1" applyBorder="1" applyAlignment="1">
      <alignment vertical="center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10" fontId="75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9" fontId="0" fillId="0" borderId="0" xfId="40" applyFont="1" applyFill="1" applyAlignment="1" applyProtection="1">
      <alignment horizontal="right" vertical="center"/>
      <protection/>
    </xf>
    <xf numFmtId="0" fontId="0" fillId="26" borderId="12" xfId="54" applyFont="1" applyFill="1" applyBorder="1" applyAlignment="1" applyProtection="1">
      <alignment horizontal="center" vertical="center" wrapText="1"/>
      <protection/>
    </xf>
    <xf numFmtId="0" fontId="0" fillId="26" borderId="19" xfId="54" applyFont="1" applyFill="1" applyBorder="1" applyAlignment="1" applyProtection="1">
      <alignment horizontal="center" vertical="center" wrapText="1"/>
      <protection/>
    </xf>
    <xf numFmtId="0" fontId="0" fillId="26" borderId="20" xfId="54" applyFont="1" applyFill="1" applyBorder="1" applyAlignment="1" applyProtection="1">
      <alignment horizontal="center" vertical="center" wrapText="1"/>
      <protection/>
    </xf>
    <xf numFmtId="0" fontId="0" fillId="26" borderId="21" xfId="0" applyFill="1" applyBorder="1" applyAlignment="1">
      <alignment horizontal="center" vertical="center" wrapText="1"/>
    </xf>
    <xf numFmtId="0" fontId="0" fillId="26" borderId="11" xfId="52" applyFont="1" applyFill="1" applyBorder="1" applyAlignment="1" applyProtection="1">
      <alignment horizontal="center" vertical="center"/>
      <protection/>
    </xf>
    <xf numFmtId="0" fontId="0" fillId="26" borderId="22" xfId="52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56" applyFont="1" applyFill="1" applyAlignment="1" applyProtection="1">
      <alignment vertical="center"/>
      <protection/>
    </xf>
    <xf numFmtId="9" fontId="0" fillId="0" borderId="0" xfId="68" applyFont="1" applyFill="1" applyAlignment="1">
      <alignment horizontal="right" vertical="center"/>
    </xf>
    <xf numFmtId="0" fontId="72" fillId="0" borderId="0" xfId="0" applyFont="1" applyAlignment="1">
      <alignment vertical="center"/>
    </xf>
    <xf numFmtId="0" fontId="70" fillId="0" borderId="0" xfId="56" applyFont="1" applyFill="1" applyAlignment="1" applyProtection="1">
      <alignment vertical="center"/>
      <protection/>
    </xf>
    <xf numFmtId="9" fontId="70" fillId="0" borderId="0" xfId="56" applyNumberFormat="1" applyFont="1" applyFill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vertical="center"/>
      <protection/>
    </xf>
    <xf numFmtId="9" fontId="0" fillId="0" borderId="0" xfId="67" applyFont="1" applyFill="1" applyAlignment="1">
      <alignment horizontal="right" vertical="center"/>
    </xf>
    <xf numFmtId="0" fontId="70" fillId="0" borderId="0" xfId="53" applyFont="1" applyFill="1" applyAlignment="1" applyProtection="1">
      <alignment vertical="center"/>
      <protection/>
    </xf>
    <xf numFmtId="9" fontId="70" fillId="0" borderId="0" xfId="53" applyNumberFormat="1" applyFont="1" applyFill="1" applyAlignment="1" applyProtection="1">
      <alignment horizontal="center" vertical="center" wrapText="1"/>
      <protection/>
    </xf>
    <xf numFmtId="0" fontId="76" fillId="0" borderId="0" xfId="53" applyFont="1" applyFill="1" applyAlignment="1" applyProtection="1">
      <alignment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vertical="center"/>
      <protection/>
    </xf>
    <xf numFmtId="0" fontId="0" fillId="26" borderId="23" xfId="52" applyFont="1" applyFill="1" applyBorder="1" applyAlignment="1" applyProtection="1">
      <alignment horizontal="center" vertical="center"/>
      <protection/>
    </xf>
    <xf numFmtId="0" fontId="0" fillId="26" borderId="24" xfId="0" applyFill="1" applyBorder="1" applyAlignment="1">
      <alignment horizontal="center" vertical="center" wrapText="1"/>
    </xf>
    <xf numFmtId="0" fontId="0" fillId="26" borderId="25" xfId="52" applyFont="1" applyFill="1" applyBorder="1" applyAlignment="1" applyProtection="1">
      <alignment horizontal="center" vertical="center"/>
      <protection/>
    </xf>
    <xf numFmtId="182" fontId="0" fillId="0" borderId="12" xfId="52" applyNumberFormat="1" applyFont="1" applyFill="1" applyBorder="1" applyAlignment="1" applyProtection="1">
      <alignment horizontal="right" vertical="center"/>
      <protection/>
    </xf>
    <xf numFmtId="182" fontId="0" fillId="0" borderId="13" xfId="39" applyNumberFormat="1" applyFont="1" applyFill="1" applyBorder="1" applyAlignment="1" applyProtection="1">
      <alignment horizontal="right" vertical="center"/>
      <protection/>
    </xf>
    <xf numFmtId="182" fontId="75" fillId="0" borderId="13" xfId="0" applyNumberFormat="1" applyFont="1" applyBorder="1" applyAlignment="1">
      <alignment horizontal="right" vertical="center"/>
    </xf>
    <xf numFmtId="182" fontId="0" fillId="0" borderId="14" xfId="52" applyNumberFormat="1" applyFont="1" applyFill="1" applyBorder="1" applyAlignment="1" applyProtection="1">
      <alignment horizontal="right" vertical="center"/>
      <protection/>
    </xf>
    <xf numFmtId="182" fontId="0" fillId="0" borderId="0" xfId="39" applyNumberFormat="1" applyFont="1" applyFill="1" applyBorder="1" applyAlignment="1" applyProtection="1">
      <alignment horizontal="right" vertical="center"/>
      <protection/>
    </xf>
    <xf numFmtId="182" fontId="75" fillId="0" borderId="0" xfId="0" applyNumberFormat="1" applyFont="1" applyBorder="1" applyAlignment="1">
      <alignment horizontal="right" vertical="center"/>
    </xf>
    <xf numFmtId="182" fontId="0" fillId="0" borderId="26" xfId="52" applyNumberFormat="1" applyFont="1" applyFill="1" applyBorder="1" applyAlignment="1" applyProtection="1">
      <alignment horizontal="right" vertical="center"/>
      <protection/>
    </xf>
    <xf numFmtId="182" fontId="0" fillId="0" borderId="16" xfId="39" applyNumberFormat="1" applyFont="1" applyFill="1" applyBorder="1" applyAlignment="1" applyProtection="1">
      <alignment horizontal="right" vertical="center"/>
      <protection/>
    </xf>
    <xf numFmtId="182" fontId="75" fillId="0" borderId="16" xfId="0" applyNumberFormat="1" applyFont="1" applyBorder="1" applyAlignment="1">
      <alignment horizontal="right" vertical="center"/>
    </xf>
    <xf numFmtId="183" fontId="75" fillId="0" borderId="13" xfId="0" applyNumberFormat="1" applyFont="1" applyBorder="1" applyAlignment="1">
      <alignment horizontal="right" vertical="center"/>
    </xf>
    <xf numFmtId="183" fontId="75" fillId="0" borderId="0" xfId="0" applyNumberFormat="1" applyFont="1" applyBorder="1" applyAlignment="1">
      <alignment horizontal="right" vertical="center"/>
    </xf>
    <xf numFmtId="183" fontId="75" fillId="0" borderId="16" xfId="0" applyNumberFormat="1" applyFont="1" applyBorder="1" applyAlignment="1">
      <alignment horizontal="right" vertical="center"/>
    </xf>
    <xf numFmtId="0" fontId="0" fillId="26" borderId="25" xfId="52" applyFont="1" applyFill="1" applyBorder="1" applyAlignment="1" applyProtection="1">
      <alignment horizontal="center" vertical="center"/>
      <protection/>
    </xf>
    <xf numFmtId="182" fontId="77" fillId="0" borderId="12" xfId="52" applyNumberFormat="1" applyFont="1" applyFill="1" applyBorder="1" applyAlignment="1" applyProtection="1">
      <alignment vertical="center"/>
      <protection/>
    </xf>
    <xf numFmtId="182" fontId="77" fillId="0" borderId="13" xfId="39" applyNumberFormat="1" applyFont="1" applyFill="1" applyBorder="1" applyAlignment="1" applyProtection="1">
      <alignment vertical="center"/>
      <protection/>
    </xf>
    <xf numFmtId="182" fontId="78" fillId="0" borderId="13" xfId="0" applyNumberFormat="1" applyFont="1" applyBorder="1" applyAlignment="1">
      <alignment vertical="center"/>
    </xf>
    <xf numFmtId="182" fontId="77" fillId="0" borderId="14" xfId="52" applyNumberFormat="1" applyFont="1" applyFill="1" applyBorder="1" applyAlignment="1" applyProtection="1">
      <alignment vertical="center"/>
      <protection/>
    </xf>
    <xf numFmtId="182" fontId="77" fillId="0" borderId="0" xfId="39" applyNumberFormat="1" applyFont="1" applyFill="1" applyBorder="1" applyAlignment="1" applyProtection="1">
      <alignment vertical="center"/>
      <protection/>
    </xf>
    <xf numFmtId="182" fontId="78" fillId="0" borderId="0" xfId="56" applyNumberFormat="1" applyFont="1" applyFill="1" applyBorder="1" applyAlignment="1" applyProtection="1">
      <alignment vertical="center"/>
      <protection/>
    </xf>
    <xf numFmtId="182" fontId="78" fillId="0" borderId="26" xfId="56" applyNumberFormat="1" applyFont="1" applyFill="1" applyBorder="1" applyAlignment="1" applyProtection="1">
      <alignment vertical="center"/>
      <protection/>
    </xf>
    <xf numFmtId="182" fontId="78" fillId="0" borderId="16" xfId="56" applyNumberFormat="1" applyFont="1" applyFill="1" applyBorder="1" applyAlignment="1" applyProtection="1">
      <alignment vertical="center"/>
      <protection/>
    </xf>
    <xf numFmtId="183" fontId="78" fillId="0" borderId="13" xfId="0" applyNumberFormat="1" applyFont="1" applyBorder="1" applyAlignment="1">
      <alignment vertical="center"/>
    </xf>
    <xf numFmtId="183" fontId="78" fillId="0" borderId="0" xfId="0" applyNumberFormat="1" applyFont="1" applyBorder="1" applyAlignment="1">
      <alignment vertical="center"/>
    </xf>
    <xf numFmtId="183" fontId="78" fillId="0" borderId="16" xfId="0" applyNumberFormat="1" applyFont="1" applyBorder="1" applyAlignment="1">
      <alignment vertical="center"/>
    </xf>
    <xf numFmtId="182" fontId="79" fillId="0" borderId="12" xfId="52" applyNumberFormat="1" applyFont="1" applyFill="1" applyBorder="1" applyAlignment="1" applyProtection="1">
      <alignment horizontal="right" vertical="center"/>
      <protection/>
    </xf>
    <xf numFmtId="182" fontId="79" fillId="0" borderId="13" xfId="39" applyNumberFormat="1" applyFont="1" applyFill="1" applyBorder="1" applyAlignment="1" applyProtection="1">
      <alignment horizontal="right" vertical="center"/>
      <protection/>
    </xf>
    <xf numFmtId="183" fontId="80" fillId="0" borderId="13" xfId="0" applyNumberFormat="1" applyFont="1" applyBorder="1" applyAlignment="1">
      <alignment horizontal="right" vertical="center"/>
    </xf>
    <xf numFmtId="182" fontId="80" fillId="0" borderId="13" xfId="0" applyNumberFormat="1" applyFont="1" applyBorder="1" applyAlignment="1">
      <alignment horizontal="right" vertical="center"/>
    </xf>
    <xf numFmtId="182" fontId="79" fillId="0" borderId="14" xfId="52" applyNumberFormat="1" applyFont="1" applyFill="1" applyBorder="1" applyAlignment="1" applyProtection="1">
      <alignment horizontal="right" vertical="center"/>
      <protection/>
    </xf>
    <xf numFmtId="182" fontId="79" fillId="0" borderId="0" xfId="39" applyNumberFormat="1" applyFont="1" applyFill="1" applyBorder="1" applyAlignment="1" applyProtection="1">
      <alignment horizontal="right" vertical="center"/>
      <protection/>
    </xf>
    <xf numFmtId="183" fontId="80" fillId="0" borderId="0" xfId="0" applyNumberFormat="1" applyFont="1" applyBorder="1" applyAlignment="1">
      <alignment horizontal="right" vertical="center"/>
    </xf>
    <xf numFmtId="182" fontId="80" fillId="0" borderId="26" xfId="56" applyNumberFormat="1" applyFont="1" applyFill="1" applyBorder="1" applyAlignment="1" applyProtection="1">
      <alignment horizontal="right" vertical="center"/>
      <protection/>
    </xf>
    <xf numFmtId="182" fontId="80" fillId="0" borderId="16" xfId="56" applyNumberFormat="1" applyFont="1" applyFill="1" applyBorder="1" applyAlignment="1" applyProtection="1">
      <alignment horizontal="right" vertical="center"/>
      <protection/>
    </xf>
    <xf numFmtId="183" fontId="80" fillId="0" borderId="16" xfId="0" applyNumberFormat="1" applyFont="1" applyBorder="1" applyAlignment="1">
      <alignment horizontal="right" vertical="center"/>
    </xf>
    <xf numFmtId="182" fontId="80" fillId="0" borderId="0" xfId="53" applyNumberFormat="1" applyFont="1" applyFill="1" applyBorder="1" applyAlignment="1" applyProtection="1">
      <alignment horizontal="right" vertical="center"/>
      <protection/>
    </xf>
    <xf numFmtId="182" fontId="80" fillId="0" borderId="16" xfId="53" applyNumberFormat="1" applyFont="1" applyFill="1" applyBorder="1" applyAlignment="1" applyProtection="1">
      <alignment horizontal="right" vertical="center"/>
      <protection/>
    </xf>
    <xf numFmtId="0" fontId="4" fillId="0" borderId="0" xfId="57">
      <alignment vertical="center"/>
      <protection/>
    </xf>
    <xf numFmtId="0" fontId="1" fillId="0" borderId="0" xfId="57" applyFont="1" applyFill="1" applyBorder="1">
      <alignment vertical="center"/>
      <protection/>
    </xf>
    <xf numFmtId="0" fontId="4" fillId="0" borderId="0" xfId="57" applyFont="1" applyBorder="1">
      <alignment vertical="center"/>
      <protection/>
    </xf>
    <xf numFmtId="9" fontId="1" fillId="0" borderId="0" xfId="69" applyFont="1" applyFill="1" applyBorder="1" applyAlignment="1">
      <alignment horizontal="right" vertical="center"/>
    </xf>
    <xf numFmtId="0" fontId="4" fillId="0" borderId="0" xfId="57" applyBorder="1">
      <alignment vertical="center"/>
      <protection/>
    </xf>
    <xf numFmtId="0" fontId="78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9" fontId="5" fillId="0" borderId="0" xfId="57" applyNumberFormat="1" applyFont="1" applyFill="1" applyBorder="1" applyAlignment="1">
      <alignment horizontal="center" vertical="center" wrapText="1"/>
      <protection/>
    </xf>
    <xf numFmtId="0" fontId="0" fillId="26" borderId="27" xfId="54" applyFont="1" applyFill="1" applyBorder="1" applyAlignment="1" applyProtection="1">
      <alignment horizontal="center" vertical="center" wrapText="1"/>
      <protection/>
    </xf>
    <xf numFmtId="183" fontId="79" fillId="0" borderId="0" xfId="39" applyNumberFormat="1" applyFont="1" applyFill="1" applyBorder="1" applyAlignment="1" applyProtection="1">
      <alignment horizontal="right" vertical="center"/>
      <protection/>
    </xf>
    <xf numFmtId="183" fontId="80" fillId="0" borderId="16" xfId="56" applyNumberFormat="1" applyFont="1" applyFill="1" applyBorder="1" applyAlignment="1" applyProtection="1">
      <alignment horizontal="right" vertical="center"/>
      <protection/>
    </xf>
    <xf numFmtId="0" fontId="4" fillId="0" borderId="0" xfId="57" applyAlignment="1">
      <alignment horizontal="right" vertical="center"/>
      <protection/>
    </xf>
    <xf numFmtId="0" fontId="81" fillId="0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72" fillId="26" borderId="11" xfId="54" applyFont="1" applyFill="1" applyBorder="1" applyAlignment="1" applyProtection="1">
      <alignment horizontal="center" vertical="center" wrapText="1"/>
      <protection/>
    </xf>
    <xf numFmtId="178" fontId="72" fillId="0" borderId="26" xfId="0" applyNumberFormat="1" applyFont="1" applyFill="1" applyBorder="1" applyAlignment="1">
      <alignment horizontal="center" vertical="center" wrapText="1"/>
    </xf>
    <xf numFmtId="178" fontId="72" fillId="0" borderId="2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26" borderId="11" xfId="54" applyFont="1" applyFill="1" applyBorder="1" applyAlignment="1" applyProtection="1">
      <alignment horizontal="center" vertical="center" wrapText="1"/>
      <protection/>
    </xf>
    <xf numFmtId="0" fontId="0" fillId="26" borderId="15" xfId="0" applyFill="1" applyBorder="1" applyAlignment="1">
      <alignment vertical="center"/>
    </xf>
    <xf numFmtId="0" fontId="0" fillId="26" borderId="23" xfId="54" applyFont="1" applyFill="1" applyBorder="1" applyAlignment="1" applyProtection="1">
      <alignment horizontal="center" vertical="center" wrapText="1"/>
      <protection/>
    </xf>
    <xf numFmtId="0" fontId="81" fillId="0" borderId="0" xfId="56" applyFont="1" applyFill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 wrapText="1"/>
      <protection/>
    </xf>
    <xf numFmtId="0" fontId="81" fillId="0" borderId="0" xfId="53" applyFont="1" applyFill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horizontal="center" vertical="center" wrapText="1"/>
      <protection/>
    </xf>
    <xf numFmtId="0" fontId="0" fillId="26" borderId="14" xfId="54" applyFont="1" applyFill="1" applyBorder="1" applyAlignment="1" applyProtection="1">
      <alignment horizontal="center" vertical="center" wrapText="1"/>
      <protection/>
    </xf>
    <xf numFmtId="0" fontId="0" fillId="26" borderId="0" xfId="54" applyFont="1" applyFill="1" applyBorder="1" applyAlignment="1" applyProtection="1">
      <alignment horizontal="center" vertical="center" wrapText="1"/>
      <protection/>
    </xf>
    <xf numFmtId="0" fontId="0" fillId="26" borderId="29" xfId="54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0" fillId="26" borderId="30" xfId="54" applyFont="1" applyFill="1" applyBorder="1" applyAlignment="1" applyProtection="1">
      <alignment horizontal="center" vertical="center" wrapText="1"/>
      <protection/>
    </xf>
    <xf numFmtId="0" fontId="0" fillId="26" borderId="31" xfId="54" applyFont="1" applyFill="1" applyBorder="1" applyAlignment="1" applyProtection="1">
      <alignment horizontal="center" vertical="center" wrapText="1"/>
      <protection/>
    </xf>
    <xf numFmtId="0" fontId="0" fillId="26" borderId="32" xfId="54" applyFont="1" applyFill="1" applyBorder="1" applyAlignment="1" applyProtection="1">
      <alignment horizontal="center" vertical="center" wrapText="1"/>
      <protection/>
    </xf>
    <xf numFmtId="0" fontId="0" fillId="26" borderId="33" xfId="54" applyFont="1" applyFill="1" applyBorder="1" applyAlignment="1" applyProtection="1">
      <alignment horizontal="center" vertical="center" wrapText="1"/>
      <protection/>
    </xf>
    <xf numFmtId="0" fontId="83" fillId="0" borderId="0" xfId="57" applyFont="1">
      <alignment vertical="center"/>
      <protection/>
    </xf>
    <xf numFmtId="0" fontId="83" fillId="0" borderId="0" xfId="57" applyFont="1" applyFill="1" applyBorder="1" applyAlignment="1">
      <alignment vertical="center"/>
      <protection/>
    </xf>
    <xf numFmtId="0" fontId="84" fillId="0" borderId="0" xfId="57" applyFont="1" applyFill="1" applyBorder="1" applyAlignment="1">
      <alignment vertical="center"/>
      <protection/>
    </xf>
    <xf numFmtId="9" fontId="84" fillId="0" borderId="0" xfId="57" applyNumberFormat="1" applyFont="1" applyFill="1" applyBorder="1" applyAlignment="1">
      <alignment horizontal="center" vertical="center" wrapText="1"/>
      <protection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Comma" xfId="39"/>
    <cellStyle name="Excel_BuiltIn_Percent" xfId="40"/>
    <cellStyle name="Footnote" xfId="41"/>
    <cellStyle name="Good" xfId="42"/>
    <cellStyle name="Heading (user)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一般 2" xfId="52"/>
    <cellStyle name="一般 2 2" xfId="53"/>
    <cellStyle name="一般 3" xfId="54"/>
    <cellStyle name="一般 3 2" xfId="55"/>
    <cellStyle name="一般 4" xfId="56"/>
    <cellStyle name="一般 5" xfId="57"/>
    <cellStyle name="Comma" xfId="58"/>
    <cellStyle name="千分位 2" xfId="59"/>
    <cellStyle name="Comma [0]" xfId="60"/>
    <cellStyle name="Followed Hyperlink" xfId="61"/>
    <cellStyle name="中等" xfId="62"/>
    <cellStyle name="合計" xfId="63"/>
    <cellStyle name="好" xfId="64"/>
    <cellStyle name="Percent" xfId="65"/>
    <cellStyle name="百分比 2" xfId="66"/>
    <cellStyle name="百分比 2 2" xfId="67"/>
    <cellStyle name="百分比 3" xfId="68"/>
    <cellStyle name="百分比 4" xfId="69"/>
    <cellStyle name="計算方式" xfId="70"/>
    <cellStyle name="Currency" xfId="71"/>
    <cellStyle name="Currency [0]" xfId="72"/>
    <cellStyle name="連結的儲存格" xfId="73"/>
    <cellStyle name="備註" xfId="74"/>
    <cellStyle name="Hyperlink" xfId="75"/>
    <cellStyle name="說明文字" xfId="76"/>
    <cellStyle name="輔色1" xfId="77"/>
    <cellStyle name="輔色2" xfId="78"/>
    <cellStyle name="輔色3" xfId="79"/>
    <cellStyle name="輔色4" xfId="80"/>
    <cellStyle name="輔色5" xfId="81"/>
    <cellStyle name="輔色6" xfId="82"/>
    <cellStyle name="標題" xfId="83"/>
    <cellStyle name="標題 1" xfId="84"/>
    <cellStyle name="標題 2" xfId="85"/>
    <cellStyle name="標題 3" xfId="86"/>
    <cellStyle name="標題 4" xfId="87"/>
    <cellStyle name="輸入" xfId="88"/>
    <cellStyle name="輸出" xfId="89"/>
    <cellStyle name="檢查儲存格" xfId="90"/>
    <cellStyle name="壞" xfId="91"/>
    <cellStyle name="警告文字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M1"/>
    </sheetView>
  </sheetViews>
  <sheetFormatPr defaultColWidth="8.50390625" defaultRowHeight="16.5" customHeight="1"/>
  <cols>
    <col min="1" max="1" width="12.625" style="1" customWidth="1"/>
    <col min="2" max="3" width="12.00390625" style="1" customWidth="1"/>
    <col min="4" max="13" width="10.00390625" style="1" customWidth="1"/>
    <col min="14" max="16384" width="8.50390625" style="1" customWidth="1"/>
  </cols>
  <sheetData>
    <row r="1" spans="1:13" ht="30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ht="15.75" customHeight="1">
      <c r="M3" s="2" t="s">
        <v>2</v>
      </c>
    </row>
    <row r="4" spans="1:13" s="3" customFormat="1" ht="63" customHeight="1">
      <c r="A4" s="113" t="s">
        <v>3</v>
      </c>
      <c r="B4" s="113" t="s">
        <v>4</v>
      </c>
      <c r="C4" s="113"/>
      <c r="D4" s="113" t="s">
        <v>5</v>
      </c>
      <c r="E4" s="113"/>
      <c r="F4" s="113" t="s">
        <v>6</v>
      </c>
      <c r="G4" s="113"/>
      <c r="H4" s="113" t="s">
        <v>7</v>
      </c>
      <c r="I4" s="113"/>
      <c r="J4" s="113" t="s">
        <v>8</v>
      </c>
      <c r="K4" s="113"/>
      <c r="L4" s="113" t="s">
        <v>9</v>
      </c>
      <c r="M4" s="113"/>
    </row>
    <row r="5" spans="1:13" s="5" customFormat="1" ht="24.75" customHeight="1">
      <c r="A5" s="113"/>
      <c r="B5" s="4" t="s">
        <v>10</v>
      </c>
      <c r="C5" s="4" t="s">
        <v>11</v>
      </c>
      <c r="D5" s="4" t="s">
        <v>10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</row>
    <row r="6" spans="1:13" s="5" customFormat="1" ht="24.75" customHeight="1">
      <c r="A6" s="6" t="s">
        <v>12</v>
      </c>
      <c r="B6" s="7">
        <f aca="true" t="shared" si="0" ref="B6:C9">(D6+F6+H6+J6+L6)/24*100</f>
        <v>66.66666666666666</v>
      </c>
      <c r="C6" s="8">
        <f t="shared" si="0"/>
        <v>16.666666666666664</v>
      </c>
      <c r="D6" s="9">
        <v>1</v>
      </c>
      <c r="E6" s="9">
        <v>2</v>
      </c>
      <c r="F6" s="9">
        <v>2</v>
      </c>
      <c r="G6" s="9">
        <v>0</v>
      </c>
      <c r="H6" s="9">
        <v>9</v>
      </c>
      <c r="I6" s="9">
        <v>2</v>
      </c>
      <c r="J6" s="9">
        <v>4</v>
      </c>
      <c r="K6" s="9">
        <v>0</v>
      </c>
      <c r="L6" s="9">
        <v>0</v>
      </c>
      <c r="M6" s="9">
        <v>0</v>
      </c>
    </row>
    <row r="7" spans="1:13" s="5" customFormat="1" ht="24.75" customHeight="1">
      <c r="A7" s="10" t="s">
        <v>13</v>
      </c>
      <c r="B7" s="11">
        <f t="shared" si="0"/>
        <v>0</v>
      </c>
      <c r="C7" s="8">
        <f t="shared" si="0"/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>
        <v>0</v>
      </c>
      <c r="K7" s="9">
        <v>0</v>
      </c>
      <c r="L7" s="9">
        <v>0</v>
      </c>
      <c r="M7" s="9">
        <v>0</v>
      </c>
    </row>
    <row r="8" spans="1:13" s="5" customFormat="1" ht="24.75" customHeight="1">
      <c r="A8" s="12" t="s">
        <v>14</v>
      </c>
      <c r="B8" s="8">
        <f t="shared" si="0"/>
        <v>12.5</v>
      </c>
      <c r="C8" s="8">
        <f t="shared" si="0"/>
        <v>0</v>
      </c>
      <c r="D8" s="9">
        <v>0</v>
      </c>
      <c r="E8" s="9">
        <v>0</v>
      </c>
      <c r="F8" s="9">
        <v>2</v>
      </c>
      <c r="G8" s="9">
        <v>0</v>
      </c>
      <c r="H8" s="9">
        <v>0</v>
      </c>
      <c r="I8" s="9"/>
      <c r="J8" s="9">
        <v>1</v>
      </c>
      <c r="K8" s="9">
        <v>0</v>
      </c>
      <c r="L8" s="9">
        <v>0</v>
      </c>
      <c r="M8" s="9">
        <v>0</v>
      </c>
    </row>
    <row r="9" spans="1:13" s="5" customFormat="1" ht="24.75" customHeight="1">
      <c r="A9" s="10" t="s">
        <v>15</v>
      </c>
      <c r="B9" s="11">
        <f t="shared" si="0"/>
        <v>0</v>
      </c>
      <c r="C9" s="8">
        <f t="shared" si="0"/>
        <v>4.166666666666666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0</v>
      </c>
    </row>
    <row r="10" spans="1:13" s="5" customFormat="1" ht="24.75" customHeight="1">
      <c r="A10" s="13" t="s">
        <v>16</v>
      </c>
      <c r="B10" s="14">
        <f aca="true" t="shared" si="1" ref="B10:M10">SUM(B6:B9)</f>
        <v>79.16666666666666</v>
      </c>
      <c r="C10" s="14">
        <f t="shared" si="1"/>
        <v>20.83333333333333</v>
      </c>
      <c r="D10" s="15">
        <f t="shared" si="1"/>
        <v>1</v>
      </c>
      <c r="E10" s="15">
        <f t="shared" si="1"/>
        <v>2</v>
      </c>
      <c r="F10" s="16">
        <f t="shared" si="1"/>
        <v>4</v>
      </c>
      <c r="G10" s="16">
        <f t="shared" si="1"/>
        <v>0</v>
      </c>
      <c r="H10" s="17">
        <f t="shared" si="1"/>
        <v>9</v>
      </c>
      <c r="I10" s="17">
        <f t="shared" si="1"/>
        <v>3</v>
      </c>
      <c r="J10" s="17">
        <f t="shared" si="1"/>
        <v>5</v>
      </c>
      <c r="K10" s="17">
        <f t="shared" si="1"/>
        <v>0</v>
      </c>
      <c r="L10" s="17">
        <f t="shared" si="1"/>
        <v>0</v>
      </c>
      <c r="M10" s="17">
        <f t="shared" si="1"/>
        <v>0</v>
      </c>
    </row>
    <row r="11" spans="1:11" s="5" customFormat="1" ht="18" customHeight="1">
      <c r="A11" s="18" t="s">
        <v>17</v>
      </c>
      <c r="B11" s="18"/>
      <c r="C11" s="18"/>
      <c r="D11" s="18"/>
      <c r="E11" s="18"/>
      <c r="F11" s="18"/>
      <c r="G11" s="18"/>
      <c r="H11" s="18"/>
      <c r="I11" s="19"/>
      <c r="J11" s="19"/>
      <c r="K11" s="19"/>
    </row>
    <row r="12" spans="1:5" ht="16.5" customHeight="1">
      <c r="A12" s="5" t="s">
        <v>18</v>
      </c>
      <c r="B12" s="5"/>
      <c r="C12" s="5"/>
      <c r="D12" s="5"/>
      <c r="E12" s="5"/>
    </row>
  </sheetData>
  <sheetProtection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/>
  <pageMargins left="0.7500000000000001" right="0.7500000000000001" top="1.295275590551181" bottom="1.295275590551181" header="1" footer="1"/>
  <pageSetup fitToHeight="0" fitToWidth="0" orientation="landscape" pageOrder="overThenDown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6.5"/>
  <cols>
    <col min="1" max="2" width="9.00390625" style="98" customWidth="1"/>
    <col min="3" max="3" width="7.875" style="98" customWidth="1"/>
    <col min="4" max="4" width="7.625" style="98" customWidth="1"/>
    <col min="5" max="5" width="7.50390625" style="98" customWidth="1"/>
    <col min="6" max="6" width="6.50390625" style="98" customWidth="1"/>
    <col min="7" max="7" width="7.25390625" style="98" customWidth="1"/>
    <col min="8" max="8" width="6.875" style="98" customWidth="1"/>
    <col min="9" max="9" width="6.125" style="98" customWidth="1"/>
    <col min="10" max="10" width="7.25390625" style="98" customWidth="1"/>
    <col min="11" max="11" width="7.00390625" style="98" customWidth="1"/>
    <col min="12" max="12" width="6.00390625" style="98" customWidth="1"/>
    <col min="13" max="13" width="6.375" style="98" customWidth="1"/>
    <col min="14" max="15" width="6.50390625" style="98" customWidth="1"/>
    <col min="16" max="16" width="6.125" style="98" customWidth="1"/>
    <col min="17" max="17" width="7.125" style="98" customWidth="1"/>
    <col min="18" max="18" width="7.25390625" style="98" customWidth="1"/>
    <col min="19" max="19" width="6.375" style="98" customWidth="1"/>
    <col min="20" max="20" width="7.50390625" style="98" customWidth="1"/>
    <col min="21" max="21" width="7.125" style="98" customWidth="1"/>
    <col min="22" max="22" width="6.625" style="98" customWidth="1"/>
    <col min="23" max="23" width="6.25390625" style="98" customWidth="1"/>
    <col min="24" max="16384" width="9.00390625" style="98" customWidth="1"/>
  </cols>
  <sheetData>
    <row r="1" spans="1:23" ht="16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6.5">
      <c r="A2" s="127" t="s">
        <v>45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ht="16.5">
      <c r="A3" s="99"/>
      <c r="B3" s="99"/>
      <c r="C3" s="99"/>
      <c r="D3" s="99"/>
      <c r="F3" s="99"/>
      <c r="G3" s="99"/>
      <c r="H3" s="99"/>
      <c r="I3" s="99"/>
      <c r="J3" s="99"/>
      <c r="K3" s="99"/>
      <c r="L3" s="99"/>
      <c r="M3" s="99"/>
      <c r="N3" s="99"/>
      <c r="V3" s="100"/>
      <c r="W3" s="110" t="s">
        <v>39</v>
      </c>
    </row>
    <row r="4" spans="1:23" ht="16.5" customHeight="1">
      <c r="A4" s="117" t="s">
        <v>3</v>
      </c>
      <c r="B4" s="38" t="s">
        <v>24</v>
      </c>
      <c r="C4" s="39"/>
      <c r="D4" s="39"/>
      <c r="E4" s="39"/>
      <c r="F4" s="39"/>
      <c r="G4" s="39"/>
      <c r="H4" s="107"/>
      <c r="I4" s="129" t="s">
        <v>40</v>
      </c>
      <c r="J4" s="130"/>
      <c r="K4" s="130"/>
      <c r="L4" s="130" t="s">
        <v>41</v>
      </c>
      <c r="M4" s="130"/>
      <c r="N4" s="130"/>
      <c r="O4" s="130" t="s">
        <v>7</v>
      </c>
      <c r="P4" s="130"/>
      <c r="Q4" s="130"/>
      <c r="R4" s="130" t="s">
        <v>8</v>
      </c>
      <c r="S4" s="130"/>
      <c r="T4" s="130"/>
      <c r="U4" s="130" t="s">
        <v>42</v>
      </c>
      <c r="V4" s="130"/>
      <c r="W4" s="130"/>
    </row>
    <row r="5" spans="1:23" ht="16.5" customHeight="1">
      <c r="A5" s="117"/>
      <c r="B5" s="40"/>
      <c r="C5" s="117" t="s">
        <v>10</v>
      </c>
      <c r="D5" s="117" t="s">
        <v>11</v>
      </c>
      <c r="E5" s="117" t="s">
        <v>37</v>
      </c>
      <c r="F5" s="124" t="s">
        <v>32</v>
      </c>
      <c r="G5" s="125"/>
      <c r="H5" s="126"/>
      <c r="I5" s="131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</row>
    <row r="6" spans="1:23" ht="16.5">
      <c r="A6" s="117"/>
      <c r="B6" s="41"/>
      <c r="C6" s="117"/>
      <c r="D6" s="117"/>
      <c r="E6" s="117"/>
      <c r="F6" s="42" t="s">
        <v>10</v>
      </c>
      <c r="G6" s="42" t="s">
        <v>11</v>
      </c>
      <c r="H6" s="42" t="s">
        <v>37</v>
      </c>
      <c r="I6" s="42" t="s">
        <v>10</v>
      </c>
      <c r="J6" s="42" t="s">
        <v>11</v>
      </c>
      <c r="K6" s="42" t="s">
        <v>37</v>
      </c>
      <c r="L6" s="42" t="s">
        <v>10</v>
      </c>
      <c r="M6" s="42" t="s">
        <v>11</v>
      </c>
      <c r="N6" s="42" t="s">
        <v>37</v>
      </c>
      <c r="O6" s="42" t="s">
        <v>10</v>
      </c>
      <c r="P6" s="42" t="s">
        <v>11</v>
      </c>
      <c r="Q6" s="42" t="s">
        <v>37</v>
      </c>
      <c r="R6" s="42" t="s">
        <v>10</v>
      </c>
      <c r="S6" s="42" t="s">
        <v>11</v>
      </c>
      <c r="T6" s="42" t="s">
        <v>37</v>
      </c>
      <c r="U6" s="42" t="s">
        <v>10</v>
      </c>
      <c r="V6" s="42" t="s">
        <v>11</v>
      </c>
      <c r="W6" s="42" t="s">
        <v>37</v>
      </c>
    </row>
    <row r="7" spans="1:23" ht="16.5">
      <c r="A7" s="60" t="s">
        <v>38</v>
      </c>
      <c r="B7" s="91">
        <f>SUM(C7:E7)</f>
        <v>70</v>
      </c>
      <c r="C7" s="91">
        <v>47</v>
      </c>
      <c r="D7" s="91">
        <v>23</v>
      </c>
      <c r="E7" s="91">
        <v>0</v>
      </c>
      <c r="F7" s="108">
        <v>67.14000000000001</v>
      </c>
      <c r="G7" s="108">
        <v>32.86</v>
      </c>
      <c r="H7" s="108">
        <v>0</v>
      </c>
      <c r="I7" s="91">
        <v>3</v>
      </c>
      <c r="J7" s="91">
        <v>0</v>
      </c>
      <c r="K7" s="91">
        <v>0</v>
      </c>
      <c r="L7" s="91">
        <v>14</v>
      </c>
      <c r="M7" s="91">
        <v>7</v>
      </c>
      <c r="N7" s="91">
        <v>0</v>
      </c>
      <c r="O7" s="91">
        <v>20</v>
      </c>
      <c r="P7" s="91">
        <v>12</v>
      </c>
      <c r="Q7" s="91">
        <v>0</v>
      </c>
      <c r="R7" s="91">
        <v>10</v>
      </c>
      <c r="S7" s="91">
        <v>4</v>
      </c>
      <c r="T7" s="91">
        <v>0</v>
      </c>
      <c r="U7" s="91">
        <v>0</v>
      </c>
      <c r="V7" s="91">
        <v>0</v>
      </c>
      <c r="W7" s="91">
        <v>0</v>
      </c>
    </row>
    <row r="8" spans="1:23" ht="16.5">
      <c r="A8" s="43" t="s">
        <v>12</v>
      </c>
      <c r="B8" s="91">
        <f>SUM(C8:E8)</f>
        <v>56</v>
      </c>
      <c r="C8" s="91">
        <v>37</v>
      </c>
      <c r="D8" s="91">
        <v>19</v>
      </c>
      <c r="E8" s="91">
        <v>0</v>
      </c>
      <c r="F8" s="108">
        <v>52.86</v>
      </c>
      <c r="G8" s="108">
        <v>27.14</v>
      </c>
      <c r="H8" s="108">
        <v>0</v>
      </c>
      <c r="I8" s="91">
        <v>0</v>
      </c>
      <c r="J8" s="91">
        <v>0</v>
      </c>
      <c r="K8" s="91">
        <v>0</v>
      </c>
      <c r="L8" s="91">
        <v>11</v>
      </c>
      <c r="M8" s="91">
        <v>5</v>
      </c>
      <c r="N8" s="91">
        <v>0</v>
      </c>
      <c r="O8" s="91">
        <v>17</v>
      </c>
      <c r="P8" s="91">
        <v>11</v>
      </c>
      <c r="Q8" s="91">
        <v>0</v>
      </c>
      <c r="R8" s="91">
        <v>9</v>
      </c>
      <c r="S8" s="91">
        <v>3</v>
      </c>
      <c r="T8" s="91">
        <v>0</v>
      </c>
      <c r="U8" s="91">
        <v>0</v>
      </c>
      <c r="V8" s="91">
        <v>0</v>
      </c>
      <c r="W8" s="91">
        <v>0</v>
      </c>
    </row>
    <row r="9" spans="1:23" ht="16.5">
      <c r="A9" s="43" t="s">
        <v>13</v>
      </c>
      <c r="B9" s="91">
        <f aca="true" t="shared" si="0" ref="B9:B14">SUM(C9:E9)</f>
        <v>3</v>
      </c>
      <c r="C9" s="91">
        <v>1</v>
      </c>
      <c r="D9" s="91">
        <v>2</v>
      </c>
      <c r="E9" s="91">
        <v>0</v>
      </c>
      <c r="F9" s="108">
        <v>1.42</v>
      </c>
      <c r="G9" s="108">
        <v>2.86</v>
      </c>
      <c r="H9" s="108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1</v>
      </c>
      <c r="P9" s="91">
        <v>1</v>
      </c>
      <c r="Q9" s="91">
        <v>0</v>
      </c>
      <c r="R9" s="91">
        <v>0</v>
      </c>
      <c r="S9" s="91">
        <v>1</v>
      </c>
      <c r="T9" s="91">
        <v>0</v>
      </c>
      <c r="U9" s="91">
        <v>0</v>
      </c>
      <c r="V9" s="91">
        <v>0</v>
      </c>
      <c r="W9" s="91">
        <v>0</v>
      </c>
    </row>
    <row r="10" spans="1:23" ht="16.5">
      <c r="A10" s="43" t="s">
        <v>14</v>
      </c>
      <c r="B10" s="91">
        <f t="shared" si="0"/>
        <v>7</v>
      </c>
      <c r="C10" s="91">
        <v>5</v>
      </c>
      <c r="D10" s="91">
        <v>2</v>
      </c>
      <c r="E10" s="91">
        <v>0</v>
      </c>
      <c r="F10" s="108">
        <v>7.14</v>
      </c>
      <c r="G10" s="108">
        <v>2.86</v>
      </c>
      <c r="H10" s="108">
        <v>0</v>
      </c>
      <c r="I10" s="91">
        <v>0</v>
      </c>
      <c r="J10" s="91">
        <v>0</v>
      </c>
      <c r="K10" s="91">
        <v>0</v>
      </c>
      <c r="L10" s="91">
        <v>2</v>
      </c>
      <c r="M10" s="91">
        <v>2</v>
      </c>
      <c r="N10" s="91">
        <v>0</v>
      </c>
      <c r="O10" s="91">
        <v>2</v>
      </c>
      <c r="P10" s="91">
        <v>0</v>
      </c>
      <c r="Q10" s="91">
        <v>0</v>
      </c>
      <c r="R10" s="91">
        <v>1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</row>
    <row r="11" spans="1:23" ht="16.5">
      <c r="A11" s="43" t="s">
        <v>20</v>
      </c>
      <c r="B11" s="91">
        <f t="shared" si="0"/>
        <v>3</v>
      </c>
      <c r="C11" s="91">
        <v>3</v>
      </c>
      <c r="D11" s="91">
        <v>0</v>
      </c>
      <c r="E11" s="91">
        <v>0</v>
      </c>
      <c r="F11" s="108">
        <v>4.29</v>
      </c>
      <c r="G11" s="108">
        <v>0</v>
      </c>
      <c r="H11" s="108">
        <v>0</v>
      </c>
      <c r="I11" s="91">
        <v>3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</row>
    <row r="12" spans="1:23" ht="16.5">
      <c r="A12" s="43" t="s">
        <v>21</v>
      </c>
      <c r="B12" s="91">
        <f t="shared" si="0"/>
        <v>0</v>
      </c>
      <c r="C12" s="91">
        <v>0</v>
      </c>
      <c r="D12" s="91">
        <v>0</v>
      </c>
      <c r="E12" s="91">
        <v>0</v>
      </c>
      <c r="F12" s="108">
        <v>0</v>
      </c>
      <c r="G12" s="108">
        <v>0</v>
      </c>
      <c r="H12" s="108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</row>
    <row r="13" spans="1:23" ht="16.5">
      <c r="A13" s="43" t="s">
        <v>22</v>
      </c>
      <c r="B13" s="91">
        <f t="shared" si="0"/>
        <v>0</v>
      </c>
      <c r="C13" s="91">
        <v>0</v>
      </c>
      <c r="D13" s="91">
        <v>0</v>
      </c>
      <c r="E13" s="91">
        <v>0</v>
      </c>
      <c r="F13" s="108">
        <v>0</v>
      </c>
      <c r="G13" s="108">
        <v>0</v>
      </c>
      <c r="H13" s="108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</row>
    <row r="14" spans="1:23" ht="16.5">
      <c r="A14" s="74" t="s">
        <v>37</v>
      </c>
      <c r="B14" s="94">
        <f t="shared" si="0"/>
        <v>1</v>
      </c>
      <c r="C14" s="94">
        <v>1</v>
      </c>
      <c r="D14" s="94">
        <v>0</v>
      </c>
      <c r="E14" s="94">
        <v>0</v>
      </c>
      <c r="F14" s="109">
        <v>1.43</v>
      </c>
      <c r="G14" s="109">
        <v>0</v>
      </c>
      <c r="H14" s="109">
        <v>0</v>
      </c>
      <c r="I14" s="94">
        <v>0</v>
      </c>
      <c r="J14" s="94">
        <v>0</v>
      </c>
      <c r="K14" s="94">
        <v>0</v>
      </c>
      <c r="L14" s="94">
        <v>1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</row>
    <row r="15" spans="20:23" ht="16.5">
      <c r="T15" s="102"/>
      <c r="U15" s="103"/>
      <c r="V15" s="102"/>
      <c r="W15" s="102"/>
    </row>
    <row r="16" spans="1:12" ht="16.5">
      <c r="A16" s="99" t="s">
        <v>47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16.5">
      <c r="A17" s="104" t="s">
        <v>43</v>
      </c>
      <c r="B17" s="104"/>
      <c r="C17" s="104"/>
      <c r="D17" s="104"/>
      <c r="E17" s="104"/>
      <c r="F17" s="104"/>
      <c r="G17" s="104"/>
      <c r="H17" s="104"/>
      <c r="I17" s="105"/>
      <c r="J17" s="106"/>
      <c r="K17" s="106"/>
      <c r="L17" s="106"/>
    </row>
    <row r="18" spans="1:12" s="133" customFormat="1" ht="16.5">
      <c r="A18" s="133" t="s">
        <v>44</v>
      </c>
      <c r="C18" s="134"/>
      <c r="D18" s="134"/>
      <c r="E18" s="134"/>
      <c r="F18" s="134"/>
      <c r="G18" s="134"/>
      <c r="H18" s="134"/>
      <c r="I18" s="135"/>
      <c r="J18" s="136"/>
      <c r="K18" s="136"/>
      <c r="L18" s="136"/>
    </row>
  </sheetData>
  <sheetProtection/>
  <mergeCells count="12">
    <mergeCell ref="E5:E6"/>
    <mergeCell ref="F5:H5"/>
    <mergeCell ref="A4:A6"/>
    <mergeCell ref="I4:K5"/>
    <mergeCell ref="L4:N5"/>
    <mergeCell ref="O4:Q5"/>
    <mergeCell ref="A1:W1"/>
    <mergeCell ref="A2:W2"/>
    <mergeCell ref="R4:T5"/>
    <mergeCell ref="U4:W5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B7:B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"/>
    </sheetView>
  </sheetViews>
  <sheetFormatPr defaultColWidth="8.375" defaultRowHeight="16.5" customHeight="1"/>
  <cols>
    <col min="1" max="2" width="8.375" style="0" customWidth="1"/>
    <col min="3" max="3" width="6.75390625" style="0" customWidth="1"/>
  </cols>
  <sheetData>
    <row r="1" spans="1:15" ht="16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6.5" customHeight="1">
      <c r="A2" s="112" t="s">
        <v>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7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  <c r="O3" s="22" t="s">
        <v>2</v>
      </c>
    </row>
    <row r="4" spans="1:15" ht="64.5" customHeight="1">
      <c r="A4" s="113" t="s">
        <v>3</v>
      </c>
      <c r="B4" s="113" t="s">
        <v>4</v>
      </c>
      <c r="C4" s="113"/>
      <c r="D4" s="113" t="s">
        <v>5</v>
      </c>
      <c r="E4" s="113"/>
      <c r="F4" s="113" t="s">
        <v>6</v>
      </c>
      <c r="G4" s="113"/>
      <c r="H4" s="113" t="s">
        <v>7</v>
      </c>
      <c r="I4" s="113"/>
      <c r="J4" s="113" t="s">
        <v>8</v>
      </c>
      <c r="K4" s="113"/>
      <c r="L4" s="113" t="s">
        <v>9</v>
      </c>
      <c r="M4" s="113"/>
      <c r="N4" s="113" t="s">
        <v>16</v>
      </c>
      <c r="O4" s="113"/>
    </row>
    <row r="5" spans="1:15" ht="16.5" customHeight="1">
      <c r="A5" s="113"/>
      <c r="B5" s="23" t="s">
        <v>10</v>
      </c>
      <c r="C5" s="4" t="s">
        <v>11</v>
      </c>
      <c r="D5" s="4" t="s">
        <v>10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  <c r="N5" s="4" t="s">
        <v>10</v>
      </c>
      <c r="O5" s="4" t="s">
        <v>11</v>
      </c>
    </row>
    <row r="6" spans="1:15" ht="16.5" customHeight="1">
      <c r="A6" s="4" t="s">
        <v>12</v>
      </c>
      <c r="B6" s="24">
        <v>64.81</v>
      </c>
      <c r="C6" s="24">
        <v>29.63</v>
      </c>
      <c r="D6" s="24">
        <v>0</v>
      </c>
      <c r="E6" s="24">
        <v>2</v>
      </c>
      <c r="F6" s="24">
        <v>8</v>
      </c>
      <c r="G6" s="24">
        <v>3</v>
      </c>
      <c r="H6" s="24">
        <v>21</v>
      </c>
      <c r="I6" s="24">
        <v>8</v>
      </c>
      <c r="J6" s="24">
        <v>6</v>
      </c>
      <c r="K6" s="24">
        <v>3</v>
      </c>
      <c r="L6" s="24">
        <v>0</v>
      </c>
      <c r="M6" s="24">
        <v>0</v>
      </c>
      <c r="N6" s="24">
        <v>35</v>
      </c>
      <c r="O6" s="24">
        <v>16</v>
      </c>
    </row>
    <row r="7" spans="1:15" ht="16.5" customHeight="1">
      <c r="A7" s="4" t="s">
        <v>13</v>
      </c>
      <c r="B7" s="24">
        <v>1.85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1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1</v>
      </c>
      <c r="O7" s="24">
        <v>0</v>
      </c>
    </row>
    <row r="8" spans="1:15" ht="16.5" customHeight="1">
      <c r="A8" s="4" t="s">
        <v>14</v>
      </c>
      <c r="B8" s="24">
        <v>3.7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2</v>
      </c>
      <c r="O8" s="24">
        <v>0</v>
      </c>
    </row>
    <row r="9" spans="1:15" ht="16.5" customHeight="1">
      <c r="A9" s="4" t="s">
        <v>20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  <row r="10" spans="1:15" ht="16.5" customHeight="1">
      <c r="A10" s="4" t="s">
        <v>21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</row>
    <row r="11" spans="1:16" ht="16.5" customHeight="1">
      <c r="A11" s="4" t="s">
        <v>22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3" t="s">
        <v>23</v>
      </c>
    </row>
    <row r="12" spans="1:16" ht="16.5" customHeight="1">
      <c r="A12" s="25" t="s">
        <v>16</v>
      </c>
      <c r="B12" s="24">
        <v>70.37</v>
      </c>
      <c r="C12" s="24">
        <v>29.63</v>
      </c>
      <c r="D12" s="24">
        <f aca="true" t="shared" si="0" ref="D12:M12">SUM(D6:D11)</f>
        <v>0</v>
      </c>
      <c r="E12" s="24">
        <f t="shared" si="0"/>
        <v>2</v>
      </c>
      <c r="F12" s="24">
        <f t="shared" si="0"/>
        <v>9</v>
      </c>
      <c r="G12" s="24">
        <f t="shared" si="0"/>
        <v>3</v>
      </c>
      <c r="H12" s="24">
        <f t="shared" si="0"/>
        <v>23</v>
      </c>
      <c r="I12" s="24">
        <f t="shared" si="0"/>
        <v>8</v>
      </c>
      <c r="J12" s="24">
        <f t="shared" si="0"/>
        <v>6</v>
      </c>
      <c r="K12" s="24">
        <f t="shared" si="0"/>
        <v>3</v>
      </c>
      <c r="L12" s="24">
        <f t="shared" si="0"/>
        <v>0</v>
      </c>
      <c r="M12" s="24">
        <f t="shared" si="0"/>
        <v>0</v>
      </c>
      <c r="N12" s="24">
        <v>38</v>
      </c>
      <c r="O12" s="24">
        <v>16</v>
      </c>
      <c r="P12" s="24">
        <f>SUM(N12:O12)</f>
        <v>54</v>
      </c>
    </row>
    <row r="13" spans="1:15" ht="17.25" customHeight="1">
      <c r="A13" s="25" t="s">
        <v>24</v>
      </c>
      <c r="B13" s="114">
        <f>SUM(B12:C12)</f>
        <v>100</v>
      </c>
      <c r="C13" s="114"/>
      <c r="D13" s="26"/>
      <c r="E13" s="26"/>
      <c r="F13" s="27"/>
      <c r="G13" s="27"/>
      <c r="H13" s="28"/>
      <c r="I13" s="28"/>
      <c r="J13" s="28"/>
      <c r="K13" s="28"/>
      <c r="L13" s="28"/>
      <c r="M13" s="28"/>
      <c r="N13" s="28"/>
      <c r="O13" s="21"/>
    </row>
    <row r="14" spans="1:14" ht="16.5" customHeight="1">
      <c r="A14" s="29"/>
      <c r="B14" s="29"/>
      <c r="C14" s="29"/>
      <c r="D14" s="30"/>
      <c r="E14" s="31"/>
      <c r="F14" s="31"/>
      <c r="G14" s="31"/>
      <c r="H14" s="5"/>
      <c r="I14" s="5"/>
      <c r="J14" s="5"/>
      <c r="K14" s="5"/>
      <c r="L14" s="5"/>
      <c r="M14" s="5"/>
      <c r="N14" s="5"/>
    </row>
    <row r="15" spans="1:14" ht="16.5" customHeight="1">
      <c r="A15" s="18" t="s">
        <v>17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5"/>
      <c r="M15" s="5"/>
      <c r="N15" s="5"/>
    </row>
    <row r="16" spans="1:14" ht="16.5" customHeight="1">
      <c r="A16" s="5" t="s">
        <v>18</v>
      </c>
      <c r="B16" s="5"/>
      <c r="C16" s="5"/>
      <c r="D16" s="5"/>
      <c r="E16" s="5"/>
      <c r="F16" s="1"/>
      <c r="G16" s="1"/>
      <c r="H16" s="1"/>
      <c r="I16" s="1"/>
      <c r="J16" s="1"/>
      <c r="K16" s="1"/>
      <c r="L16" s="1"/>
      <c r="M16" s="1"/>
      <c r="N16" s="1"/>
    </row>
  </sheetData>
  <sheetProtection/>
  <mergeCells count="11">
    <mergeCell ref="N4:O4"/>
    <mergeCell ref="B13:C13"/>
    <mergeCell ref="A1:O1"/>
    <mergeCell ref="A2:O2"/>
    <mergeCell ref="A4:A5"/>
    <mergeCell ref="B4:C4"/>
    <mergeCell ref="D4:E4"/>
    <mergeCell ref="F4:G4"/>
    <mergeCell ref="H4:I4"/>
    <mergeCell ref="J4:K4"/>
    <mergeCell ref="L4:M4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"/>
    </sheetView>
  </sheetViews>
  <sheetFormatPr defaultColWidth="8.375" defaultRowHeight="16.5" customHeight="1"/>
  <cols>
    <col min="1" max="2" width="8.375" style="0" customWidth="1"/>
    <col min="3" max="3" width="6.75390625" style="0" customWidth="1"/>
  </cols>
  <sheetData>
    <row r="1" spans="1:15" ht="16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6.5" customHeight="1">
      <c r="A2" s="112" t="s">
        <v>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7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  <c r="O3" s="22" t="s">
        <v>2</v>
      </c>
    </row>
    <row r="4" spans="1:15" ht="64.5" customHeight="1">
      <c r="A4" s="113" t="s">
        <v>3</v>
      </c>
      <c r="B4" s="113" t="s">
        <v>4</v>
      </c>
      <c r="C4" s="113"/>
      <c r="D4" s="113" t="s">
        <v>5</v>
      </c>
      <c r="E4" s="113"/>
      <c r="F4" s="113" t="s">
        <v>6</v>
      </c>
      <c r="G4" s="113"/>
      <c r="H4" s="113" t="s">
        <v>7</v>
      </c>
      <c r="I4" s="113"/>
      <c r="J4" s="113" t="s">
        <v>8</v>
      </c>
      <c r="K4" s="113"/>
      <c r="L4" s="113" t="s">
        <v>9</v>
      </c>
      <c r="M4" s="113"/>
      <c r="N4" s="113" t="s">
        <v>16</v>
      </c>
      <c r="O4" s="113"/>
    </row>
    <row r="5" spans="1:15" ht="16.5" customHeight="1">
      <c r="A5" s="113"/>
      <c r="B5" s="23" t="s">
        <v>10</v>
      </c>
      <c r="C5" s="4" t="s">
        <v>11</v>
      </c>
      <c r="D5" s="4" t="s">
        <v>10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  <c r="N5" s="4" t="s">
        <v>10</v>
      </c>
      <c r="O5" s="4" t="s">
        <v>11</v>
      </c>
    </row>
    <row r="6" spans="1:15" ht="16.5" customHeight="1">
      <c r="A6" s="4" t="s">
        <v>12</v>
      </c>
      <c r="B6" s="24">
        <v>63.16</v>
      </c>
      <c r="C6" s="24">
        <v>23.68</v>
      </c>
      <c r="D6" s="24">
        <v>3</v>
      </c>
      <c r="E6" s="24">
        <v>1</v>
      </c>
      <c r="F6" s="24">
        <v>1</v>
      </c>
      <c r="G6" s="24">
        <v>1</v>
      </c>
      <c r="H6" s="24">
        <v>12</v>
      </c>
      <c r="I6" s="24">
        <v>6</v>
      </c>
      <c r="J6" s="24">
        <v>8</v>
      </c>
      <c r="K6" s="24">
        <v>1</v>
      </c>
      <c r="L6" s="24">
        <v>0</v>
      </c>
      <c r="M6" s="24">
        <v>0</v>
      </c>
      <c r="N6" s="24">
        <v>24</v>
      </c>
      <c r="O6" s="24">
        <v>9</v>
      </c>
    </row>
    <row r="7" spans="1:15" ht="16.5" customHeight="1">
      <c r="A7" s="4" t="s">
        <v>13</v>
      </c>
      <c r="B7" s="24">
        <v>7.9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3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3</v>
      </c>
      <c r="O7" s="24">
        <v>0</v>
      </c>
    </row>
    <row r="8" spans="1:15" ht="16.5" customHeight="1">
      <c r="A8" s="4" t="s">
        <v>14</v>
      </c>
      <c r="B8" s="24">
        <v>2.63</v>
      </c>
      <c r="C8" s="24">
        <v>2.63</v>
      </c>
      <c r="D8" s="24">
        <v>0</v>
      </c>
      <c r="E8" s="24">
        <v>0</v>
      </c>
      <c r="F8" s="24">
        <v>0</v>
      </c>
      <c r="G8" s="24">
        <v>1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</v>
      </c>
      <c r="O8" s="24">
        <v>1</v>
      </c>
    </row>
    <row r="9" spans="1:15" ht="16.5" customHeight="1">
      <c r="A9" s="4" t="s">
        <v>20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  <row r="10" spans="1:15" ht="16.5" customHeight="1">
      <c r="A10" s="4" t="s">
        <v>21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</row>
    <row r="11" spans="1:16" ht="16.5" customHeight="1">
      <c r="A11" s="4" t="s">
        <v>22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3" t="s">
        <v>23</v>
      </c>
    </row>
    <row r="12" spans="1:16" ht="16.5" customHeight="1">
      <c r="A12" s="25" t="s">
        <v>16</v>
      </c>
      <c r="B12" s="24">
        <v>73.68</v>
      </c>
      <c r="C12" s="24">
        <v>26.32</v>
      </c>
      <c r="D12" s="24">
        <f aca="true" t="shared" si="0" ref="D12:O12">SUM(D6:D11)</f>
        <v>3</v>
      </c>
      <c r="E12" s="24">
        <f t="shared" si="0"/>
        <v>1</v>
      </c>
      <c r="F12" s="24">
        <f t="shared" si="0"/>
        <v>1</v>
      </c>
      <c r="G12" s="24">
        <f t="shared" si="0"/>
        <v>2</v>
      </c>
      <c r="H12" s="24">
        <f t="shared" si="0"/>
        <v>16</v>
      </c>
      <c r="I12" s="24">
        <f t="shared" si="0"/>
        <v>6</v>
      </c>
      <c r="J12" s="24">
        <f t="shared" si="0"/>
        <v>8</v>
      </c>
      <c r="K12" s="24">
        <f t="shared" si="0"/>
        <v>1</v>
      </c>
      <c r="L12" s="24">
        <f t="shared" si="0"/>
        <v>0</v>
      </c>
      <c r="M12" s="24">
        <f t="shared" si="0"/>
        <v>0</v>
      </c>
      <c r="N12" s="24">
        <f t="shared" si="0"/>
        <v>28</v>
      </c>
      <c r="O12" s="24">
        <f t="shared" si="0"/>
        <v>10</v>
      </c>
      <c r="P12" s="24">
        <f>SUM(N12:O12)</f>
        <v>38</v>
      </c>
    </row>
    <row r="13" spans="1:15" ht="17.25" customHeight="1">
      <c r="A13" s="25" t="s">
        <v>24</v>
      </c>
      <c r="B13" s="114">
        <f>SUM(B12:C12)</f>
        <v>100</v>
      </c>
      <c r="C13" s="114"/>
      <c r="D13" s="26"/>
      <c r="E13" s="26"/>
      <c r="F13" s="27"/>
      <c r="G13" s="27"/>
      <c r="H13" s="28"/>
      <c r="I13" s="28"/>
      <c r="J13" s="28"/>
      <c r="K13" s="28"/>
      <c r="L13" s="28"/>
      <c r="M13" s="28"/>
      <c r="N13" s="28"/>
      <c r="O13" s="21"/>
    </row>
    <row r="14" spans="1:14" ht="16.5" customHeight="1">
      <c r="A14" s="29"/>
      <c r="B14" s="29"/>
      <c r="C14" s="29"/>
      <c r="D14" s="30"/>
      <c r="E14" s="31"/>
      <c r="F14" s="31"/>
      <c r="G14" s="31"/>
      <c r="H14" s="5"/>
      <c r="I14" s="5"/>
      <c r="J14" s="5"/>
      <c r="K14" s="5"/>
      <c r="L14" s="5"/>
      <c r="M14" s="5"/>
      <c r="N14" s="5"/>
    </row>
    <row r="15" spans="1:14" ht="16.5" customHeight="1">
      <c r="A15" s="18" t="s">
        <v>17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5"/>
      <c r="M15" s="5"/>
      <c r="N15" s="5"/>
    </row>
    <row r="16" spans="1:14" ht="16.5" customHeight="1">
      <c r="A16" s="5" t="s">
        <v>18</v>
      </c>
      <c r="B16" s="5"/>
      <c r="C16" s="5"/>
      <c r="D16" s="5"/>
      <c r="E16" s="5"/>
      <c r="F16" s="1"/>
      <c r="G16" s="1"/>
      <c r="H16" s="1"/>
      <c r="I16" s="1"/>
      <c r="J16" s="1"/>
      <c r="K16" s="1"/>
      <c r="L16" s="1"/>
      <c r="M16" s="1"/>
      <c r="N16" s="1"/>
    </row>
  </sheetData>
  <sheetProtection/>
  <mergeCells count="11">
    <mergeCell ref="N4:O4"/>
    <mergeCell ref="B13:C13"/>
    <mergeCell ref="A1:O1"/>
    <mergeCell ref="A2:O2"/>
    <mergeCell ref="A4:A5"/>
    <mergeCell ref="B4:C4"/>
    <mergeCell ref="D4:E4"/>
    <mergeCell ref="F4:G4"/>
    <mergeCell ref="H4:I4"/>
    <mergeCell ref="J4:K4"/>
    <mergeCell ref="L4:M4"/>
  </mergeCells>
  <printOptions/>
  <pageMargins left="0.7000000000000001" right="0.7000000000000001" top="1.045275590551181" bottom="1.045275590551181" header="0.7500000000000001" footer="0.7500000000000001"/>
  <pageSetup fitToHeight="0" fitToWidth="0" orientation="landscape" pageOrder="overThenDown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8.375" defaultRowHeight="16.5" customHeight="1"/>
  <cols>
    <col min="1" max="1" width="8.375" style="0" customWidth="1"/>
    <col min="2" max="3" width="9.50390625" style="0" customWidth="1"/>
  </cols>
  <sheetData>
    <row r="1" spans="1:13" ht="16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6.5" customHeigh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5" ht="17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  <c r="O3" s="22" t="s">
        <v>2</v>
      </c>
    </row>
    <row r="4" spans="1:15" ht="64.5" customHeight="1">
      <c r="A4" s="113" t="s">
        <v>3</v>
      </c>
      <c r="B4" s="113" t="s">
        <v>4</v>
      </c>
      <c r="C4" s="113"/>
      <c r="D4" s="113" t="s">
        <v>5</v>
      </c>
      <c r="E4" s="113"/>
      <c r="F4" s="113" t="s">
        <v>27</v>
      </c>
      <c r="G4" s="113"/>
      <c r="H4" s="113" t="s">
        <v>7</v>
      </c>
      <c r="I4" s="113"/>
      <c r="J4" s="113" t="s">
        <v>8</v>
      </c>
      <c r="K4" s="113"/>
      <c r="L4" s="113" t="s">
        <v>9</v>
      </c>
      <c r="M4" s="113"/>
      <c r="N4" s="113" t="s">
        <v>16</v>
      </c>
      <c r="O4" s="113"/>
    </row>
    <row r="5" spans="1:15" ht="16.5" customHeight="1">
      <c r="A5" s="113"/>
      <c r="B5" s="23" t="s">
        <v>10</v>
      </c>
      <c r="C5" s="4" t="s">
        <v>11</v>
      </c>
      <c r="D5" s="4" t="s">
        <v>10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  <c r="N5" s="4" t="s">
        <v>10</v>
      </c>
      <c r="O5" s="4" t="s">
        <v>11</v>
      </c>
    </row>
    <row r="6" spans="1:15" ht="16.5" customHeight="1">
      <c r="A6" s="4" t="s">
        <v>12</v>
      </c>
      <c r="B6" s="24">
        <v>60</v>
      </c>
      <c r="C6" s="24">
        <v>23.33</v>
      </c>
      <c r="D6" s="24">
        <v>1</v>
      </c>
      <c r="E6" s="24">
        <v>2</v>
      </c>
      <c r="F6" s="24">
        <v>7</v>
      </c>
      <c r="G6" s="24">
        <v>1</v>
      </c>
      <c r="H6" s="24">
        <v>8</v>
      </c>
      <c r="I6" s="24">
        <v>1</v>
      </c>
      <c r="J6" s="24">
        <v>2</v>
      </c>
      <c r="K6" s="24">
        <v>3</v>
      </c>
      <c r="L6" s="24">
        <v>0</v>
      </c>
      <c r="M6" s="24">
        <v>0</v>
      </c>
      <c r="N6" s="24">
        <v>18</v>
      </c>
      <c r="O6" s="24">
        <v>7</v>
      </c>
    </row>
    <row r="7" spans="1:15" ht="16.5" customHeight="1">
      <c r="A7" s="4" t="s">
        <v>13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</row>
    <row r="8" spans="1:15" ht="16.5" customHeight="1">
      <c r="A8" s="4" t="s">
        <v>14</v>
      </c>
      <c r="B8" s="24">
        <v>10</v>
      </c>
      <c r="C8" s="24">
        <v>6.67</v>
      </c>
      <c r="D8" s="24">
        <v>0</v>
      </c>
      <c r="E8" s="24">
        <v>0</v>
      </c>
      <c r="F8" s="24">
        <v>2</v>
      </c>
      <c r="G8" s="24">
        <v>0</v>
      </c>
      <c r="H8" s="24">
        <v>0</v>
      </c>
      <c r="I8" s="24">
        <v>1</v>
      </c>
      <c r="J8" s="24">
        <v>1</v>
      </c>
      <c r="K8" s="24">
        <v>1</v>
      </c>
      <c r="L8" s="24">
        <v>0</v>
      </c>
      <c r="M8" s="24">
        <v>0</v>
      </c>
      <c r="N8" s="24">
        <v>3</v>
      </c>
      <c r="O8" s="24">
        <v>2</v>
      </c>
    </row>
    <row r="9" spans="1:15" ht="16.5" customHeight="1">
      <c r="A9" s="4" t="s">
        <v>20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  <row r="10" spans="1:15" ht="16.5" customHeight="1">
      <c r="A10" s="4" t="s">
        <v>21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</row>
    <row r="11" spans="1:16" ht="16.5" customHeight="1">
      <c r="A11" s="4" t="s">
        <v>22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3" t="s">
        <v>23</v>
      </c>
    </row>
    <row r="12" spans="1:16" ht="16.5" customHeight="1">
      <c r="A12" s="25" t="s">
        <v>16</v>
      </c>
      <c r="B12" s="24">
        <v>70</v>
      </c>
      <c r="C12" s="24">
        <v>30</v>
      </c>
      <c r="D12" s="24">
        <v>1</v>
      </c>
      <c r="E12" s="24">
        <v>2</v>
      </c>
      <c r="F12" s="24">
        <v>9</v>
      </c>
      <c r="G12" s="24">
        <v>1</v>
      </c>
      <c r="H12" s="24">
        <v>8</v>
      </c>
      <c r="I12" s="24">
        <v>2</v>
      </c>
      <c r="J12" s="24">
        <v>3</v>
      </c>
      <c r="K12" s="24">
        <v>4</v>
      </c>
      <c r="L12" s="24">
        <v>0</v>
      </c>
      <c r="M12" s="24">
        <v>0</v>
      </c>
      <c r="N12" s="24">
        <v>21</v>
      </c>
      <c r="O12" s="24">
        <v>9</v>
      </c>
      <c r="P12" s="24">
        <f>SUM(N12:O12)</f>
        <v>30</v>
      </c>
    </row>
    <row r="13" spans="1:15" ht="17.25" customHeight="1">
      <c r="A13" s="25" t="s">
        <v>24</v>
      </c>
      <c r="B13" s="114">
        <f>SUM(B12:C12)</f>
        <v>100</v>
      </c>
      <c r="C13" s="114"/>
      <c r="D13" s="26"/>
      <c r="E13" s="26"/>
      <c r="F13" s="27"/>
      <c r="G13" s="27"/>
      <c r="H13" s="28"/>
      <c r="I13" s="28"/>
      <c r="J13" s="28"/>
      <c r="K13" s="28"/>
      <c r="L13" s="28"/>
      <c r="M13" s="28"/>
      <c r="N13" s="28"/>
      <c r="O13" s="21"/>
    </row>
    <row r="14" spans="1:13" ht="16.5" customHeight="1">
      <c r="A14" s="29"/>
      <c r="B14" s="29"/>
      <c r="C14" s="29"/>
      <c r="D14" s="30"/>
      <c r="E14" s="31"/>
      <c r="F14" s="31"/>
      <c r="G14" s="31"/>
      <c r="H14" s="5"/>
      <c r="I14" s="5"/>
      <c r="J14" s="5"/>
      <c r="K14" s="5"/>
      <c r="L14" s="5"/>
      <c r="M14" s="5"/>
    </row>
    <row r="15" spans="1:13" ht="16.5" customHeight="1">
      <c r="A15" s="18" t="s">
        <v>28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5"/>
      <c r="M15" s="5"/>
    </row>
    <row r="16" spans="1:13" ht="16.5" customHeight="1">
      <c r="A16" s="32" t="s">
        <v>29</v>
      </c>
      <c r="B16" s="18"/>
      <c r="C16" s="18"/>
      <c r="D16" s="18"/>
      <c r="E16" s="18"/>
      <c r="F16" s="18"/>
      <c r="G16" s="18"/>
      <c r="H16" s="18"/>
      <c r="I16" s="19"/>
      <c r="J16" s="19"/>
      <c r="K16" s="19"/>
      <c r="L16" s="5"/>
      <c r="M16" s="5"/>
    </row>
    <row r="17" spans="1:13" ht="16.5" customHeight="1">
      <c r="A17" s="5" t="s">
        <v>18</v>
      </c>
      <c r="B17" s="5"/>
      <c r="C17" s="5"/>
      <c r="D17" s="5"/>
      <c r="E17" s="5"/>
      <c r="F17" s="1"/>
      <c r="G17" s="1"/>
      <c r="H17" s="1"/>
      <c r="I17" s="1"/>
      <c r="J17" s="1"/>
      <c r="K17" s="1"/>
      <c r="L17" s="1"/>
      <c r="M17" s="1"/>
    </row>
  </sheetData>
  <sheetProtection/>
  <mergeCells count="11">
    <mergeCell ref="J4:K4"/>
    <mergeCell ref="L4:M4"/>
    <mergeCell ref="N4:O4"/>
    <mergeCell ref="B13:C13"/>
    <mergeCell ref="A1:M1"/>
    <mergeCell ref="A2:M2"/>
    <mergeCell ref="A4:A5"/>
    <mergeCell ref="B4:C4"/>
    <mergeCell ref="D4:E4"/>
    <mergeCell ref="F4:G4"/>
    <mergeCell ref="H4:I4"/>
  </mergeCells>
  <printOptions/>
  <pageMargins left="0.7082677165354331" right="0.7082677165354331" top="1.0433070866141732" bottom="1.0433070866141732" header="0.7480314960629921" footer="0.7480314960629921"/>
  <pageSetup fitToHeight="0" fitToWidth="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8.375" defaultRowHeight="16.5" customHeight="1"/>
  <cols>
    <col min="1" max="1" width="8.375" style="0" customWidth="1"/>
    <col min="2" max="3" width="9.50390625" style="0" customWidth="1"/>
  </cols>
  <sheetData>
    <row r="1" spans="1:13" ht="16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6.5" customHeight="1">
      <c r="A2" s="112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5" ht="17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  <c r="O3" s="22" t="s">
        <v>2</v>
      </c>
    </row>
    <row r="4" spans="1:15" ht="64.5" customHeight="1">
      <c r="A4" s="113" t="s">
        <v>3</v>
      </c>
      <c r="B4" s="113" t="s">
        <v>4</v>
      </c>
      <c r="C4" s="113"/>
      <c r="D4" s="113" t="s">
        <v>5</v>
      </c>
      <c r="E4" s="113"/>
      <c r="F4" s="113" t="s">
        <v>27</v>
      </c>
      <c r="G4" s="113"/>
      <c r="H4" s="113" t="s">
        <v>7</v>
      </c>
      <c r="I4" s="113"/>
      <c r="J4" s="113" t="s">
        <v>8</v>
      </c>
      <c r="K4" s="113"/>
      <c r="L4" s="113" t="s">
        <v>9</v>
      </c>
      <c r="M4" s="113"/>
      <c r="N4" s="113" t="s">
        <v>16</v>
      </c>
      <c r="O4" s="113"/>
    </row>
    <row r="5" spans="1:15" ht="16.5" customHeight="1">
      <c r="A5" s="113"/>
      <c r="B5" s="23" t="s">
        <v>10</v>
      </c>
      <c r="C5" s="4" t="s">
        <v>11</v>
      </c>
      <c r="D5" s="4" t="s">
        <v>10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  <c r="N5" s="4" t="s">
        <v>10</v>
      </c>
      <c r="O5" s="4" t="s">
        <v>11</v>
      </c>
    </row>
    <row r="6" spans="1:15" ht="16.5" customHeight="1">
      <c r="A6" s="4" t="s">
        <v>12</v>
      </c>
      <c r="B6" s="33">
        <f>N6/P12</f>
        <v>0.5116279069767442</v>
      </c>
      <c r="C6" s="33">
        <f>O6/P12</f>
        <v>0.32558139534883723</v>
      </c>
      <c r="D6" s="34">
        <v>2</v>
      </c>
      <c r="E6" s="34">
        <v>1</v>
      </c>
      <c r="F6" s="34">
        <v>6</v>
      </c>
      <c r="G6" s="34">
        <v>5</v>
      </c>
      <c r="H6" s="34">
        <v>10</v>
      </c>
      <c r="I6" s="34">
        <v>8</v>
      </c>
      <c r="J6" s="34">
        <v>4</v>
      </c>
      <c r="K6" s="34">
        <v>0</v>
      </c>
      <c r="L6" s="34">
        <v>0</v>
      </c>
      <c r="M6" s="34">
        <v>0</v>
      </c>
      <c r="N6" s="34">
        <v>22</v>
      </c>
      <c r="O6" s="35">
        <v>14</v>
      </c>
    </row>
    <row r="7" spans="1:15" ht="16.5" customHeight="1">
      <c r="A7" s="4" t="s">
        <v>13</v>
      </c>
      <c r="B7" s="33">
        <f>N7/P12</f>
        <v>0.06976744186046512</v>
      </c>
      <c r="C7" s="33">
        <f>O7/P12</f>
        <v>0</v>
      </c>
      <c r="D7" s="34">
        <v>0</v>
      </c>
      <c r="E7" s="34">
        <v>0</v>
      </c>
      <c r="F7" s="34">
        <v>0</v>
      </c>
      <c r="G7" s="34">
        <v>0</v>
      </c>
      <c r="H7" s="34">
        <v>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3</v>
      </c>
      <c r="O7" s="35">
        <v>0</v>
      </c>
    </row>
    <row r="8" spans="1:15" ht="16.5" customHeight="1">
      <c r="A8" s="4" t="s">
        <v>14</v>
      </c>
      <c r="B8" s="33">
        <f>N8/P12</f>
        <v>0.046511627906976744</v>
      </c>
      <c r="C8" s="33">
        <f>O8/P12</f>
        <v>0.023255813953488372</v>
      </c>
      <c r="D8" s="34">
        <v>0</v>
      </c>
      <c r="E8" s="34">
        <v>0</v>
      </c>
      <c r="F8" s="34">
        <v>0</v>
      </c>
      <c r="G8" s="34">
        <v>0</v>
      </c>
      <c r="H8" s="34">
        <v>2</v>
      </c>
      <c r="I8" s="34">
        <v>0</v>
      </c>
      <c r="J8" s="34">
        <v>0</v>
      </c>
      <c r="K8" s="34">
        <v>1</v>
      </c>
      <c r="L8" s="34">
        <v>0</v>
      </c>
      <c r="M8" s="34">
        <v>0</v>
      </c>
      <c r="N8" s="34">
        <v>2</v>
      </c>
      <c r="O8" s="35">
        <v>1</v>
      </c>
    </row>
    <row r="9" spans="1:15" ht="16.5" customHeight="1">
      <c r="A9" s="4" t="s">
        <v>20</v>
      </c>
      <c r="B9" s="33">
        <f>N9/P12</f>
        <v>0</v>
      </c>
      <c r="C9" s="33">
        <f>O9/P12</f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v>0</v>
      </c>
    </row>
    <row r="10" spans="1:15" ht="16.5" customHeight="1">
      <c r="A10" s="4" t="s">
        <v>21</v>
      </c>
      <c r="B10" s="33">
        <f>N10/P12</f>
        <v>0</v>
      </c>
      <c r="C10" s="33">
        <f>O10/P12</f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</row>
    <row r="11" spans="1:16" ht="16.5" customHeight="1">
      <c r="A11" s="4" t="s">
        <v>22</v>
      </c>
      <c r="B11" s="33">
        <f>N11/P12</f>
        <v>0</v>
      </c>
      <c r="C11" s="33">
        <f>O11/P12</f>
        <v>0.023255813953488372</v>
      </c>
      <c r="D11" s="34">
        <v>0</v>
      </c>
      <c r="E11" s="34">
        <v>0</v>
      </c>
      <c r="F11" s="34">
        <v>0</v>
      </c>
      <c r="G11" s="34">
        <v>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1</v>
      </c>
      <c r="P11" s="3" t="s">
        <v>23</v>
      </c>
    </row>
    <row r="12" spans="1:16" ht="17.25" customHeight="1">
      <c r="A12" s="25" t="s">
        <v>16</v>
      </c>
      <c r="B12" s="36">
        <v>62.79</v>
      </c>
      <c r="C12" s="36">
        <v>37.21</v>
      </c>
      <c r="D12" s="36">
        <f aca="true" t="shared" si="0" ref="D12:O12">SUM(D6:D11)</f>
        <v>2</v>
      </c>
      <c r="E12" s="36">
        <f t="shared" si="0"/>
        <v>1</v>
      </c>
      <c r="F12" s="36">
        <f t="shared" si="0"/>
        <v>6</v>
      </c>
      <c r="G12" s="36">
        <f t="shared" si="0"/>
        <v>6</v>
      </c>
      <c r="H12" s="36">
        <f t="shared" si="0"/>
        <v>15</v>
      </c>
      <c r="I12" s="36">
        <f t="shared" si="0"/>
        <v>8</v>
      </c>
      <c r="J12" s="36">
        <f t="shared" si="0"/>
        <v>4</v>
      </c>
      <c r="K12" s="36">
        <f t="shared" si="0"/>
        <v>1</v>
      </c>
      <c r="L12" s="36">
        <f t="shared" si="0"/>
        <v>0</v>
      </c>
      <c r="M12" s="36">
        <f t="shared" si="0"/>
        <v>0</v>
      </c>
      <c r="N12" s="36">
        <f t="shared" si="0"/>
        <v>27</v>
      </c>
      <c r="O12" s="36">
        <f t="shared" si="0"/>
        <v>16</v>
      </c>
      <c r="P12" s="24">
        <f>SUM(N12:O12)</f>
        <v>43</v>
      </c>
    </row>
    <row r="13" spans="1:15" ht="17.25" customHeight="1">
      <c r="A13" s="25" t="s">
        <v>24</v>
      </c>
      <c r="B13" s="115">
        <f>SUM(B12:C12)</f>
        <v>100</v>
      </c>
      <c r="C13" s="115"/>
      <c r="D13" s="26"/>
      <c r="E13" s="26"/>
      <c r="F13" s="27"/>
      <c r="G13" s="27"/>
      <c r="H13" s="28"/>
      <c r="I13" s="28"/>
      <c r="J13" s="28"/>
      <c r="K13" s="28"/>
      <c r="L13" s="28"/>
      <c r="M13" s="28"/>
      <c r="N13" s="28"/>
      <c r="O13" s="21"/>
    </row>
    <row r="14" spans="1:13" ht="16.5" customHeight="1">
      <c r="A14" s="29"/>
      <c r="B14" s="29"/>
      <c r="C14" s="29"/>
      <c r="D14" s="30"/>
      <c r="E14" s="31"/>
      <c r="F14" s="31"/>
      <c r="G14" s="31"/>
      <c r="H14" s="5"/>
      <c r="I14" s="5"/>
      <c r="J14" s="5"/>
      <c r="K14" s="5"/>
      <c r="L14" s="5"/>
      <c r="M14" s="5"/>
    </row>
    <row r="15" spans="1:13" ht="16.5" customHeight="1">
      <c r="A15" s="18" t="s">
        <v>28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5"/>
      <c r="M15" s="5"/>
    </row>
    <row r="16" spans="1:13" ht="16.5" customHeight="1">
      <c r="A16" s="32" t="s">
        <v>29</v>
      </c>
      <c r="B16" s="18"/>
      <c r="C16" s="18"/>
      <c r="D16" s="18"/>
      <c r="E16" s="18"/>
      <c r="F16" s="18"/>
      <c r="G16" s="18"/>
      <c r="H16" s="18"/>
      <c r="I16" s="19"/>
      <c r="J16" s="19"/>
      <c r="K16" s="19"/>
      <c r="L16" s="5"/>
      <c r="M16" s="5"/>
    </row>
    <row r="17" spans="1:13" ht="16.5" customHeight="1">
      <c r="A17" s="5" t="s">
        <v>18</v>
      </c>
      <c r="B17" s="5"/>
      <c r="C17" s="5"/>
      <c r="D17" s="5"/>
      <c r="E17" s="5"/>
      <c r="F17" s="1"/>
      <c r="G17" s="1"/>
      <c r="H17" s="1"/>
      <c r="I17" s="1"/>
      <c r="J17" s="1"/>
      <c r="K17" s="1"/>
      <c r="L17" s="1"/>
      <c r="M17" s="1"/>
    </row>
  </sheetData>
  <sheetProtection/>
  <mergeCells count="11">
    <mergeCell ref="J4:K4"/>
    <mergeCell ref="L4:M4"/>
    <mergeCell ref="N4:O4"/>
    <mergeCell ref="B13:C13"/>
    <mergeCell ref="A1:M1"/>
    <mergeCell ref="A2:M2"/>
    <mergeCell ref="A4:A5"/>
    <mergeCell ref="B4:C4"/>
    <mergeCell ref="D4:E4"/>
    <mergeCell ref="F4:G4"/>
    <mergeCell ref="H4:I4"/>
  </mergeCells>
  <printOptions/>
  <pageMargins left="0.7082677165354331" right="0.7082677165354331" top="1.0433070866141732" bottom="1.0433070866141732" header="0.7480314960629921" footer="0.7480314960629921"/>
  <pageSetup fitToHeight="0" fitToWidth="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I28" sqref="I28"/>
    </sheetView>
  </sheetViews>
  <sheetFormatPr defaultColWidth="8.375" defaultRowHeight="16.5" customHeight="1"/>
  <cols>
    <col min="1" max="3" width="8.375" style="0" customWidth="1"/>
    <col min="4" max="4" width="9.125" style="0" customWidth="1"/>
    <col min="5" max="6" width="9.50390625" style="0" customWidth="1"/>
    <col min="7" max="15" width="8.625" style="0" customWidth="1"/>
    <col min="16" max="16" width="9.00390625" style="0" customWidth="1"/>
    <col min="17" max="17" width="7.50390625" style="0" customWidth="1"/>
  </cols>
  <sheetData>
    <row r="1" spans="1:16" ht="16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20.25" customHeight="1">
      <c r="A2" s="116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7" t="s">
        <v>2</v>
      </c>
    </row>
    <row r="4" spans="1:16" ht="20.25" customHeight="1">
      <c r="A4" s="117" t="s">
        <v>3</v>
      </c>
      <c r="B4" s="38" t="s">
        <v>24</v>
      </c>
      <c r="C4" s="39"/>
      <c r="D4" s="39"/>
      <c r="E4" s="118"/>
      <c r="F4" s="118"/>
      <c r="G4" s="117" t="s">
        <v>5</v>
      </c>
      <c r="H4" s="117"/>
      <c r="I4" s="117" t="s">
        <v>36</v>
      </c>
      <c r="J4" s="117"/>
      <c r="K4" s="117" t="s">
        <v>7</v>
      </c>
      <c r="L4" s="117"/>
      <c r="M4" s="117" t="s">
        <v>8</v>
      </c>
      <c r="N4" s="117"/>
      <c r="O4" s="117" t="s">
        <v>9</v>
      </c>
      <c r="P4" s="119"/>
    </row>
    <row r="5" spans="1:16" ht="20.25" customHeight="1">
      <c r="A5" s="117"/>
      <c r="B5" s="40"/>
      <c r="C5" s="117" t="s">
        <v>10</v>
      </c>
      <c r="D5" s="117" t="s">
        <v>11</v>
      </c>
      <c r="E5" s="117" t="s">
        <v>32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9"/>
    </row>
    <row r="6" spans="1:16" ht="30.75" customHeight="1">
      <c r="A6" s="117"/>
      <c r="B6" s="41"/>
      <c r="C6" s="117"/>
      <c r="D6" s="117"/>
      <c r="E6" s="42" t="s">
        <v>10</v>
      </c>
      <c r="F6" s="42" t="s">
        <v>11</v>
      </c>
      <c r="G6" s="42" t="s">
        <v>10</v>
      </c>
      <c r="H6" s="42" t="s">
        <v>11</v>
      </c>
      <c r="I6" s="42" t="s">
        <v>10</v>
      </c>
      <c r="J6" s="42" t="s">
        <v>11</v>
      </c>
      <c r="K6" s="42" t="s">
        <v>10</v>
      </c>
      <c r="L6" s="42" t="s">
        <v>11</v>
      </c>
      <c r="M6" s="42" t="s">
        <v>10</v>
      </c>
      <c r="N6" s="42" t="s">
        <v>11</v>
      </c>
      <c r="O6" s="42" t="s">
        <v>10</v>
      </c>
      <c r="P6" s="59" t="s">
        <v>11</v>
      </c>
    </row>
    <row r="7" spans="1:17" ht="16.5" customHeight="1">
      <c r="A7" s="60" t="s">
        <v>38</v>
      </c>
      <c r="B7" s="62">
        <f>C7+D7</f>
        <v>48</v>
      </c>
      <c r="C7" s="63">
        <f>G7+I7+K7+M7+O7</f>
        <v>42</v>
      </c>
      <c r="D7" s="63">
        <f>H7+J7+L7+N7+P7</f>
        <v>6</v>
      </c>
      <c r="E7" s="71">
        <f aca="true" t="shared" si="0" ref="E7:F13">C7/$B$7*100</f>
        <v>87.5</v>
      </c>
      <c r="F7" s="71">
        <f t="shared" si="0"/>
        <v>12.5</v>
      </c>
      <c r="G7" s="64">
        <f aca="true" t="shared" si="1" ref="G7:P7">SUM(G8:G13)</f>
        <v>5</v>
      </c>
      <c r="H7" s="64">
        <f t="shared" si="1"/>
        <v>1</v>
      </c>
      <c r="I7" s="64">
        <f t="shared" si="1"/>
        <v>11</v>
      </c>
      <c r="J7" s="64">
        <f t="shared" si="1"/>
        <v>1</v>
      </c>
      <c r="K7" s="64">
        <f t="shared" si="1"/>
        <v>15</v>
      </c>
      <c r="L7" s="64">
        <f t="shared" si="1"/>
        <v>3</v>
      </c>
      <c r="M7" s="64">
        <f t="shared" si="1"/>
        <v>10</v>
      </c>
      <c r="N7" s="64">
        <f t="shared" si="1"/>
        <v>1</v>
      </c>
      <c r="O7" s="64">
        <f t="shared" si="1"/>
        <v>1</v>
      </c>
      <c r="P7" s="64">
        <f t="shared" si="1"/>
        <v>0</v>
      </c>
      <c r="Q7" s="44"/>
    </row>
    <row r="8" spans="1:16" ht="16.5" customHeight="1">
      <c r="A8" s="43" t="s">
        <v>12</v>
      </c>
      <c r="B8" s="65">
        <f aca="true" t="shared" si="2" ref="B8:B13">C8+D8</f>
        <v>41</v>
      </c>
      <c r="C8" s="66">
        <f aca="true" t="shared" si="3" ref="C8:D13">G8+I8+K8+M8+O8</f>
        <v>35</v>
      </c>
      <c r="D8" s="66">
        <f t="shared" si="3"/>
        <v>6</v>
      </c>
      <c r="E8" s="72">
        <f t="shared" si="0"/>
        <v>72.91666666666666</v>
      </c>
      <c r="F8" s="72">
        <f t="shared" si="0"/>
        <v>12.5</v>
      </c>
      <c r="G8" s="67">
        <v>5</v>
      </c>
      <c r="H8" s="67">
        <v>1</v>
      </c>
      <c r="I8" s="67">
        <v>9</v>
      </c>
      <c r="J8" s="67">
        <v>1</v>
      </c>
      <c r="K8" s="67">
        <v>12</v>
      </c>
      <c r="L8" s="67">
        <v>3</v>
      </c>
      <c r="M8" s="67">
        <v>9</v>
      </c>
      <c r="N8" s="67">
        <v>1</v>
      </c>
      <c r="O8" s="67">
        <v>0</v>
      </c>
      <c r="P8" s="67">
        <v>0</v>
      </c>
    </row>
    <row r="9" spans="1:16" ht="16.5" customHeight="1">
      <c r="A9" s="43" t="s">
        <v>13</v>
      </c>
      <c r="B9" s="65">
        <f t="shared" si="2"/>
        <v>1</v>
      </c>
      <c r="C9" s="66">
        <f t="shared" si="3"/>
        <v>1</v>
      </c>
      <c r="D9" s="66">
        <f t="shared" si="3"/>
        <v>0</v>
      </c>
      <c r="E9" s="72">
        <f t="shared" si="0"/>
        <v>2.083333333333333</v>
      </c>
      <c r="F9" s="72">
        <f t="shared" si="0"/>
        <v>0</v>
      </c>
      <c r="G9" s="67">
        <v>0</v>
      </c>
      <c r="H9" s="67">
        <v>0</v>
      </c>
      <c r="I9" s="67">
        <v>0</v>
      </c>
      <c r="J9" s="67">
        <v>0</v>
      </c>
      <c r="K9" s="67">
        <v>1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</row>
    <row r="10" spans="1:16" ht="16.5" customHeight="1">
      <c r="A10" s="43" t="s">
        <v>14</v>
      </c>
      <c r="B10" s="65">
        <f t="shared" si="2"/>
        <v>4</v>
      </c>
      <c r="C10" s="66">
        <f t="shared" si="3"/>
        <v>4</v>
      </c>
      <c r="D10" s="66">
        <f t="shared" si="3"/>
        <v>0</v>
      </c>
      <c r="E10" s="72">
        <f t="shared" si="0"/>
        <v>8.333333333333332</v>
      </c>
      <c r="F10" s="72">
        <f t="shared" si="0"/>
        <v>0</v>
      </c>
      <c r="G10" s="67">
        <v>0</v>
      </c>
      <c r="H10" s="67">
        <v>0</v>
      </c>
      <c r="I10" s="67">
        <v>1</v>
      </c>
      <c r="J10" s="67">
        <v>0</v>
      </c>
      <c r="K10" s="67">
        <v>1</v>
      </c>
      <c r="L10" s="67">
        <v>0</v>
      </c>
      <c r="M10" s="67">
        <v>1</v>
      </c>
      <c r="N10" s="67">
        <v>0</v>
      </c>
      <c r="O10" s="67">
        <v>1</v>
      </c>
      <c r="P10" s="67">
        <v>0</v>
      </c>
    </row>
    <row r="11" spans="1:16" ht="16.5" customHeight="1">
      <c r="A11" s="43" t="s">
        <v>20</v>
      </c>
      <c r="B11" s="65">
        <f t="shared" si="2"/>
        <v>0</v>
      </c>
      <c r="C11" s="66">
        <f t="shared" si="3"/>
        <v>0</v>
      </c>
      <c r="D11" s="66">
        <f t="shared" si="3"/>
        <v>0</v>
      </c>
      <c r="E11" s="72">
        <f t="shared" si="0"/>
        <v>0</v>
      </c>
      <c r="F11" s="72">
        <f t="shared" si="0"/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</row>
    <row r="12" spans="1:16" ht="16.5" customHeight="1">
      <c r="A12" s="43" t="s">
        <v>21</v>
      </c>
      <c r="B12" s="65">
        <f t="shared" si="2"/>
        <v>1</v>
      </c>
      <c r="C12" s="66">
        <f t="shared" si="3"/>
        <v>1</v>
      </c>
      <c r="D12" s="66">
        <f t="shared" si="3"/>
        <v>0</v>
      </c>
      <c r="E12" s="72">
        <f t="shared" si="0"/>
        <v>2.083333333333333</v>
      </c>
      <c r="F12" s="72">
        <f t="shared" si="0"/>
        <v>0</v>
      </c>
      <c r="G12" s="67">
        <v>0</v>
      </c>
      <c r="H12" s="67">
        <v>0</v>
      </c>
      <c r="I12" s="67">
        <v>0</v>
      </c>
      <c r="J12" s="67">
        <v>0</v>
      </c>
      <c r="K12" s="67">
        <v>1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</row>
    <row r="13" spans="1:16" ht="16.5" customHeight="1">
      <c r="A13" s="61" t="s">
        <v>22</v>
      </c>
      <c r="B13" s="68">
        <f t="shared" si="2"/>
        <v>1</v>
      </c>
      <c r="C13" s="69">
        <f t="shared" si="3"/>
        <v>1</v>
      </c>
      <c r="D13" s="69">
        <f t="shared" si="3"/>
        <v>0</v>
      </c>
      <c r="E13" s="73">
        <f t="shared" si="0"/>
        <v>2.083333333333333</v>
      </c>
      <c r="F13" s="73">
        <f t="shared" si="0"/>
        <v>0</v>
      </c>
      <c r="G13" s="70">
        <v>0</v>
      </c>
      <c r="H13" s="70">
        <v>0</v>
      </c>
      <c r="I13" s="70">
        <v>1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</row>
    <row r="15" spans="1:13" ht="16.5" customHeight="1">
      <c r="A15" s="1" t="s">
        <v>35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6.5" customHeight="1">
      <c r="A16" s="45" t="s">
        <v>28</v>
      </c>
      <c r="B16" s="45"/>
      <c r="C16" s="45"/>
      <c r="D16" s="45"/>
      <c r="E16" s="45"/>
      <c r="F16" s="45"/>
      <c r="G16" s="45"/>
      <c r="H16" s="18"/>
      <c r="I16" s="19"/>
      <c r="J16" s="19"/>
      <c r="K16" s="19"/>
      <c r="L16" s="5"/>
      <c r="M16" s="5"/>
    </row>
    <row r="17" spans="1:13" ht="16.5" customHeight="1">
      <c r="A17" s="46"/>
      <c r="B17" s="45"/>
      <c r="C17" s="45"/>
      <c r="D17" s="45"/>
      <c r="E17" s="45"/>
      <c r="F17" s="45"/>
      <c r="G17" s="45"/>
      <c r="H17" s="18"/>
      <c r="I17" s="19"/>
      <c r="J17" s="19"/>
      <c r="K17" s="19"/>
      <c r="L17" s="5"/>
      <c r="M17" s="5"/>
    </row>
  </sheetData>
  <sheetProtection/>
  <mergeCells count="12">
    <mergeCell ref="D5:D6"/>
    <mergeCell ref="E5:F5"/>
    <mergeCell ref="A1:P1"/>
    <mergeCell ref="A2:P2"/>
    <mergeCell ref="A4:A6"/>
    <mergeCell ref="E4:F4"/>
    <mergeCell ref="G4:H5"/>
    <mergeCell ref="I4:J5"/>
    <mergeCell ref="K4:L5"/>
    <mergeCell ref="M4:N5"/>
    <mergeCell ref="O4:P5"/>
    <mergeCell ref="C5:C6"/>
  </mergeCells>
  <printOptions/>
  <pageMargins left="0.7000000000000001" right="0.7000000000000001" top="1.045275590551181" bottom="1.045275590551181" header="0.7500000000000001" footer="0.7500000000000001"/>
  <pageSetup fitToHeight="0" fitToWidth="0"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E31" sqref="E31"/>
    </sheetView>
  </sheetViews>
  <sheetFormatPr defaultColWidth="9.00390625" defaultRowHeight="16.5"/>
  <cols>
    <col min="1" max="1" width="9.00390625" style="0" customWidth="1"/>
  </cols>
  <sheetData>
    <row r="1" spans="1:16" ht="16.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6.5">
      <c r="A2" s="121" t="s">
        <v>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6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P3" s="48" t="s">
        <v>2</v>
      </c>
    </row>
    <row r="4" spans="1:16" s="49" customFormat="1" ht="16.5">
      <c r="A4" s="117" t="s">
        <v>3</v>
      </c>
      <c r="B4" s="38" t="s">
        <v>24</v>
      </c>
      <c r="C4" s="39"/>
      <c r="D4" s="39"/>
      <c r="E4" s="118"/>
      <c r="F4" s="118"/>
      <c r="G4" s="117" t="s">
        <v>5</v>
      </c>
      <c r="H4" s="117"/>
      <c r="I4" s="117" t="s">
        <v>36</v>
      </c>
      <c r="J4" s="117"/>
      <c r="K4" s="117" t="s">
        <v>7</v>
      </c>
      <c r="L4" s="117"/>
      <c r="M4" s="117" t="s">
        <v>8</v>
      </c>
      <c r="N4" s="117"/>
      <c r="O4" s="117" t="s">
        <v>9</v>
      </c>
      <c r="P4" s="119"/>
    </row>
    <row r="5" spans="1:16" s="49" customFormat="1" ht="16.5">
      <c r="A5" s="117"/>
      <c r="B5" s="40"/>
      <c r="C5" s="117" t="s">
        <v>10</v>
      </c>
      <c r="D5" s="117" t="s">
        <v>11</v>
      </c>
      <c r="E5" s="117" t="s">
        <v>32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9"/>
    </row>
    <row r="6" spans="1:16" s="49" customFormat="1" ht="16.5">
      <c r="A6" s="117"/>
      <c r="B6" s="41"/>
      <c r="C6" s="117"/>
      <c r="D6" s="117"/>
      <c r="E6" s="42" t="s">
        <v>10</v>
      </c>
      <c r="F6" s="42" t="s">
        <v>11</v>
      </c>
      <c r="G6" s="42" t="s">
        <v>10</v>
      </c>
      <c r="H6" s="42" t="s">
        <v>11</v>
      </c>
      <c r="I6" s="42" t="s">
        <v>10</v>
      </c>
      <c r="J6" s="42" t="s">
        <v>11</v>
      </c>
      <c r="K6" s="42" t="s">
        <v>10</v>
      </c>
      <c r="L6" s="42" t="s">
        <v>11</v>
      </c>
      <c r="M6" s="42" t="s">
        <v>10</v>
      </c>
      <c r="N6" s="42" t="s">
        <v>11</v>
      </c>
      <c r="O6" s="42" t="s">
        <v>10</v>
      </c>
      <c r="P6" s="59" t="s">
        <v>11</v>
      </c>
    </row>
    <row r="7" spans="1:16" s="49" customFormat="1" ht="16.5">
      <c r="A7" s="60" t="s">
        <v>38</v>
      </c>
      <c r="B7" s="75">
        <f>C7+D7</f>
        <v>40</v>
      </c>
      <c r="C7" s="76">
        <f>G7+I7+K7+M7+O7</f>
        <v>32</v>
      </c>
      <c r="D7" s="76">
        <f>H7+J7+L7+N7+P7</f>
        <v>8</v>
      </c>
      <c r="E7" s="83">
        <f>SUM(E8:E14)</f>
        <v>80</v>
      </c>
      <c r="F7" s="83">
        <f>SUM(F8:F14)</f>
        <v>20</v>
      </c>
      <c r="G7" s="77">
        <f aca="true" t="shared" si="0" ref="G7:P7">SUM(G8:G13)</f>
        <v>2</v>
      </c>
      <c r="H7" s="77">
        <f t="shared" si="0"/>
        <v>1</v>
      </c>
      <c r="I7" s="77">
        <f t="shared" si="0"/>
        <v>6</v>
      </c>
      <c r="J7" s="77">
        <f t="shared" si="0"/>
        <v>2</v>
      </c>
      <c r="K7" s="77">
        <f t="shared" si="0"/>
        <v>6</v>
      </c>
      <c r="L7" s="77">
        <f t="shared" si="0"/>
        <v>2</v>
      </c>
      <c r="M7" s="77">
        <f t="shared" si="0"/>
        <v>15</v>
      </c>
      <c r="N7" s="77">
        <f t="shared" si="0"/>
        <v>3</v>
      </c>
      <c r="O7" s="77">
        <f t="shared" si="0"/>
        <v>3</v>
      </c>
      <c r="P7" s="77">
        <f t="shared" si="0"/>
        <v>0</v>
      </c>
    </row>
    <row r="8" spans="1:16" s="49" customFormat="1" ht="16.5">
      <c r="A8" s="43" t="s">
        <v>12</v>
      </c>
      <c r="B8" s="78">
        <f aca="true" t="shared" si="1" ref="B8:B13">C8+D8</f>
        <v>33</v>
      </c>
      <c r="C8" s="79">
        <f aca="true" t="shared" si="2" ref="C8:D13">G8+I8+K8+M8+O8</f>
        <v>26</v>
      </c>
      <c r="D8" s="79">
        <f t="shared" si="2"/>
        <v>7</v>
      </c>
      <c r="E8" s="84">
        <f aca="true" t="shared" si="3" ref="E8:F14">C8/$B$7*100</f>
        <v>65</v>
      </c>
      <c r="F8" s="84">
        <f t="shared" si="3"/>
        <v>17.5</v>
      </c>
      <c r="G8" s="80">
        <v>2</v>
      </c>
      <c r="H8" s="80">
        <v>1</v>
      </c>
      <c r="I8" s="80">
        <v>5</v>
      </c>
      <c r="J8" s="80">
        <v>2</v>
      </c>
      <c r="K8" s="80">
        <v>4</v>
      </c>
      <c r="L8" s="80">
        <v>2</v>
      </c>
      <c r="M8" s="80">
        <v>15</v>
      </c>
      <c r="N8" s="80">
        <v>2</v>
      </c>
      <c r="O8" s="80">
        <v>0</v>
      </c>
      <c r="P8" s="80">
        <v>0</v>
      </c>
    </row>
    <row r="9" spans="1:16" s="49" customFormat="1" ht="16.5">
      <c r="A9" s="43" t="s">
        <v>13</v>
      </c>
      <c r="B9" s="78">
        <f t="shared" si="1"/>
        <v>1</v>
      </c>
      <c r="C9" s="79">
        <f t="shared" si="2"/>
        <v>1</v>
      </c>
      <c r="D9" s="79">
        <f t="shared" si="2"/>
        <v>0</v>
      </c>
      <c r="E9" s="84">
        <f t="shared" si="3"/>
        <v>2.5</v>
      </c>
      <c r="F9" s="84">
        <f t="shared" si="3"/>
        <v>0</v>
      </c>
      <c r="G9" s="80">
        <v>0</v>
      </c>
      <c r="H9" s="80">
        <v>0</v>
      </c>
      <c r="I9" s="80">
        <v>0</v>
      </c>
      <c r="J9" s="80">
        <v>0</v>
      </c>
      <c r="K9" s="80">
        <v>1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</row>
    <row r="10" spans="1:16" s="49" customFormat="1" ht="16.5">
      <c r="A10" s="43" t="s">
        <v>14</v>
      </c>
      <c r="B10" s="78">
        <f t="shared" si="1"/>
        <v>6</v>
      </c>
      <c r="C10" s="79">
        <f t="shared" si="2"/>
        <v>5</v>
      </c>
      <c r="D10" s="79">
        <f t="shared" si="2"/>
        <v>1</v>
      </c>
      <c r="E10" s="84">
        <f t="shared" si="3"/>
        <v>12.5</v>
      </c>
      <c r="F10" s="84">
        <f t="shared" si="3"/>
        <v>2.5</v>
      </c>
      <c r="G10" s="80">
        <v>0</v>
      </c>
      <c r="H10" s="80">
        <v>0</v>
      </c>
      <c r="I10" s="80">
        <v>1</v>
      </c>
      <c r="J10" s="80">
        <v>0</v>
      </c>
      <c r="K10" s="80">
        <v>1</v>
      </c>
      <c r="L10" s="80">
        <v>0</v>
      </c>
      <c r="M10" s="80">
        <v>0</v>
      </c>
      <c r="N10" s="80">
        <v>1</v>
      </c>
      <c r="O10" s="80">
        <v>3</v>
      </c>
      <c r="P10" s="80">
        <v>0</v>
      </c>
    </row>
    <row r="11" spans="1:16" s="49" customFormat="1" ht="16.5">
      <c r="A11" s="43" t="s">
        <v>20</v>
      </c>
      <c r="B11" s="78">
        <f t="shared" si="1"/>
        <v>0</v>
      </c>
      <c r="C11" s="79">
        <f t="shared" si="2"/>
        <v>0</v>
      </c>
      <c r="D11" s="79">
        <f t="shared" si="2"/>
        <v>0</v>
      </c>
      <c r="E11" s="84">
        <f t="shared" si="3"/>
        <v>0</v>
      </c>
      <c r="F11" s="84">
        <f t="shared" si="3"/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</row>
    <row r="12" spans="1:16" s="49" customFormat="1" ht="16.5">
      <c r="A12" s="43" t="s">
        <v>21</v>
      </c>
      <c r="B12" s="78">
        <f t="shared" si="1"/>
        <v>0</v>
      </c>
      <c r="C12" s="79">
        <f t="shared" si="2"/>
        <v>0</v>
      </c>
      <c r="D12" s="79">
        <f t="shared" si="2"/>
        <v>0</v>
      </c>
      <c r="E12" s="84">
        <f t="shared" si="3"/>
        <v>0</v>
      </c>
      <c r="F12" s="84">
        <f t="shared" si="3"/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</row>
    <row r="13" spans="1:16" s="49" customFormat="1" ht="16.5">
      <c r="A13" s="43" t="s">
        <v>22</v>
      </c>
      <c r="B13" s="78">
        <f t="shared" si="1"/>
        <v>0</v>
      </c>
      <c r="C13" s="79">
        <f t="shared" si="2"/>
        <v>0</v>
      </c>
      <c r="D13" s="79">
        <f t="shared" si="2"/>
        <v>0</v>
      </c>
      <c r="E13" s="84">
        <f t="shared" si="3"/>
        <v>0</v>
      </c>
      <c r="F13" s="84">
        <f t="shared" si="3"/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</row>
    <row r="14" spans="1:16" ht="16.5">
      <c r="A14" s="74" t="s">
        <v>37</v>
      </c>
      <c r="B14" s="81">
        <v>0</v>
      </c>
      <c r="C14" s="82">
        <v>0</v>
      </c>
      <c r="D14" s="82">
        <v>0</v>
      </c>
      <c r="E14" s="85">
        <f t="shared" si="3"/>
        <v>0</v>
      </c>
      <c r="F14" s="85">
        <f t="shared" si="3"/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</row>
    <row r="15" spans="11:16" ht="16.5">
      <c r="K15" s="47"/>
      <c r="L15" s="47"/>
      <c r="M15" s="47"/>
      <c r="N15" s="47"/>
      <c r="O15" s="47"/>
      <c r="P15" s="47"/>
    </row>
    <row r="16" spans="1:16" ht="16.5">
      <c r="A16" s="57" t="s">
        <v>35</v>
      </c>
      <c r="B16" s="47"/>
      <c r="C16" s="47"/>
      <c r="D16" s="47"/>
      <c r="E16" s="47"/>
      <c r="F16" s="47"/>
      <c r="G16" s="47"/>
      <c r="H16" s="47"/>
      <c r="I16" s="47"/>
      <c r="J16" s="47"/>
      <c r="K16" s="51"/>
      <c r="L16" s="47"/>
      <c r="M16" s="47"/>
      <c r="N16" s="47"/>
      <c r="O16" s="47"/>
      <c r="P16" s="47"/>
    </row>
    <row r="17" spans="1:11" ht="16.5">
      <c r="A17" s="47" t="s">
        <v>28</v>
      </c>
      <c r="B17" s="47"/>
      <c r="C17" s="47"/>
      <c r="D17" s="47"/>
      <c r="E17" s="47"/>
      <c r="F17" s="47"/>
      <c r="G17" s="47"/>
      <c r="H17" s="50"/>
      <c r="I17" s="51"/>
      <c r="J17" s="51"/>
      <c r="K17" s="51"/>
    </row>
  </sheetData>
  <sheetProtection/>
  <mergeCells count="12">
    <mergeCell ref="A1:P1"/>
    <mergeCell ref="A2:P2"/>
    <mergeCell ref="O4:P5"/>
    <mergeCell ref="C5:C6"/>
    <mergeCell ref="D5:D6"/>
    <mergeCell ref="E5:F5"/>
    <mergeCell ref="A4:A6"/>
    <mergeCell ref="E4:F4"/>
    <mergeCell ref="G4:H5"/>
    <mergeCell ref="I4:J5"/>
    <mergeCell ref="K4:L5"/>
    <mergeCell ref="M4:N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:A14"/>
    </sheetView>
  </sheetViews>
  <sheetFormatPr defaultColWidth="9.00390625" defaultRowHeight="16.5"/>
  <cols>
    <col min="1" max="1" width="9.00390625" style="0" customWidth="1"/>
  </cols>
  <sheetData>
    <row r="1" spans="1:16" ht="16.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6.5">
      <c r="A2" s="123" t="s">
        <v>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6.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3" t="s">
        <v>2</v>
      </c>
    </row>
    <row r="4" spans="1:16" s="49" customFormat="1" ht="16.5">
      <c r="A4" s="117" t="s">
        <v>3</v>
      </c>
      <c r="B4" s="38" t="s">
        <v>24</v>
      </c>
      <c r="C4" s="39"/>
      <c r="D4" s="39"/>
      <c r="E4" s="118"/>
      <c r="F4" s="118"/>
      <c r="G4" s="117" t="s">
        <v>5</v>
      </c>
      <c r="H4" s="117"/>
      <c r="I4" s="117" t="s">
        <v>36</v>
      </c>
      <c r="J4" s="117"/>
      <c r="K4" s="117" t="s">
        <v>7</v>
      </c>
      <c r="L4" s="117"/>
      <c r="M4" s="117" t="s">
        <v>8</v>
      </c>
      <c r="N4" s="117"/>
      <c r="O4" s="117" t="s">
        <v>9</v>
      </c>
      <c r="P4" s="119"/>
    </row>
    <row r="5" spans="1:16" s="49" customFormat="1" ht="16.5">
      <c r="A5" s="117"/>
      <c r="B5" s="40"/>
      <c r="C5" s="117" t="s">
        <v>10</v>
      </c>
      <c r="D5" s="117" t="s">
        <v>11</v>
      </c>
      <c r="E5" s="117" t="s">
        <v>32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9"/>
    </row>
    <row r="6" spans="1:16" s="49" customFormat="1" ht="16.5">
      <c r="A6" s="117"/>
      <c r="B6" s="41"/>
      <c r="C6" s="117"/>
      <c r="D6" s="117"/>
      <c r="E6" s="42" t="s">
        <v>10</v>
      </c>
      <c r="F6" s="42" t="s">
        <v>11</v>
      </c>
      <c r="G6" s="42" t="s">
        <v>10</v>
      </c>
      <c r="H6" s="42" t="s">
        <v>11</v>
      </c>
      <c r="I6" s="42" t="s">
        <v>10</v>
      </c>
      <c r="J6" s="42" t="s">
        <v>11</v>
      </c>
      <c r="K6" s="42" t="s">
        <v>10</v>
      </c>
      <c r="L6" s="42" t="s">
        <v>11</v>
      </c>
      <c r="M6" s="42" t="s">
        <v>10</v>
      </c>
      <c r="N6" s="42" t="s">
        <v>11</v>
      </c>
      <c r="O6" s="42" t="s">
        <v>10</v>
      </c>
      <c r="P6" s="59" t="s">
        <v>11</v>
      </c>
    </row>
    <row r="7" spans="1:16" s="49" customFormat="1" ht="16.5">
      <c r="A7" s="60" t="s">
        <v>38</v>
      </c>
      <c r="B7" s="86">
        <f>C7+D7</f>
        <v>81</v>
      </c>
      <c r="C7" s="87">
        <f>G7+I7+K7+M7+O7</f>
        <v>48</v>
      </c>
      <c r="D7" s="87">
        <f>H7+J7+L7+N7+P7</f>
        <v>33</v>
      </c>
      <c r="E7" s="88">
        <f>SUM(E8:E14)</f>
        <v>59.25925925925927</v>
      </c>
      <c r="F7" s="88">
        <f>SUM(F8:F14)</f>
        <v>40.74074074074074</v>
      </c>
      <c r="G7" s="89">
        <f aca="true" t="shared" si="0" ref="G7:P7">SUM(G8:G13)</f>
        <v>0</v>
      </c>
      <c r="H7" s="89">
        <f t="shared" si="0"/>
        <v>5</v>
      </c>
      <c r="I7" s="89">
        <f t="shared" si="0"/>
        <v>6</v>
      </c>
      <c r="J7" s="89">
        <f t="shared" si="0"/>
        <v>6</v>
      </c>
      <c r="K7" s="89">
        <f t="shared" si="0"/>
        <v>37</v>
      </c>
      <c r="L7" s="89">
        <f t="shared" si="0"/>
        <v>17</v>
      </c>
      <c r="M7" s="89">
        <f t="shared" si="0"/>
        <v>5</v>
      </c>
      <c r="N7" s="89">
        <f t="shared" si="0"/>
        <v>5</v>
      </c>
      <c r="O7" s="89">
        <f t="shared" si="0"/>
        <v>0</v>
      </c>
      <c r="P7" s="89">
        <f t="shared" si="0"/>
        <v>0</v>
      </c>
    </row>
    <row r="8" spans="1:16" s="49" customFormat="1" ht="16.5">
      <c r="A8" s="43" t="s">
        <v>12</v>
      </c>
      <c r="B8" s="90">
        <f aca="true" t="shared" si="1" ref="B8:B13">C8+D8</f>
        <v>71</v>
      </c>
      <c r="C8" s="91">
        <f aca="true" t="shared" si="2" ref="C8:D13">G8+I8+K8+M8+O8</f>
        <v>43</v>
      </c>
      <c r="D8" s="91">
        <f t="shared" si="2"/>
        <v>28</v>
      </c>
      <c r="E8" s="92">
        <f aca="true" t="shared" si="3" ref="E8:F14">C8/$B$7*100</f>
        <v>53.086419753086425</v>
      </c>
      <c r="F8" s="92">
        <f t="shared" si="3"/>
        <v>34.5679012345679</v>
      </c>
      <c r="G8" s="96">
        <v>0</v>
      </c>
      <c r="H8" s="96">
        <v>4</v>
      </c>
      <c r="I8" s="96">
        <v>5</v>
      </c>
      <c r="J8" s="96">
        <v>6</v>
      </c>
      <c r="K8" s="96">
        <v>34</v>
      </c>
      <c r="L8" s="96">
        <v>14</v>
      </c>
      <c r="M8" s="96">
        <v>4</v>
      </c>
      <c r="N8" s="96">
        <v>4</v>
      </c>
      <c r="O8" s="96">
        <v>0</v>
      </c>
      <c r="P8" s="96">
        <v>0</v>
      </c>
    </row>
    <row r="9" spans="1:16" s="49" customFormat="1" ht="16.5">
      <c r="A9" s="43" t="s">
        <v>13</v>
      </c>
      <c r="B9" s="90">
        <f t="shared" si="1"/>
        <v>4</v>
      </c>
      <c r="C9" s="91">
        <f t="shared" si="2"/>
        <v>4</v>
      </c>
      <c r="D9" s="91">
        <f t="shared" si="2"/>
        <v>0</v>
      </c>
      <c r="E9" s="92">
        <f t="shared" si="3"/>
        <v>4.938271604938271</v>
      </c>
      <c r="F9" s="92">
        <f t="shared" si="3"/>
        <v>0</v>
      </c>
      <c r="G9" s="96">
        <v>0</v>
      </c>
      <c r="H9" s="96">
        <v>0</v>
      </c>
      <c r="I9" s="96">
        <v>1</v>
      </c>
      <c r="J9" s="96">
        <v>0</v>
      </c>
      <c r="K9" s="96">
        <v>2</v>
      </c>
      <c r="L9" s="96">
        <v>0</v>
      </c>
      <c r="M9" s="96">
        <v>1</v>
      </c>
      <c r="N9" s="96">
        <v>0</v>
      </c>
      <c r="O9" s="96">
        <v>0</v>
      </c>
      <c r="P9" s="96">
        <v>0</v>
      </c>
    </row>
    <row r="10" spans="1:16" s="49" customFormat="1" ht="16.5">
      <c r="A10" s="43" t="s">
        <v>14</v>
      </c>
      <c r="B10" s="90">
        <f t="shared" si="1"/>
        <v>4</v>
      </c>
      <c r="C10" s="91">
        <f t="shared" si="2"/>
        <v>1</v>
      </c>
      <c r="D10" s="91">
        <f t="shared" si="2"/>
        <v>3</v>
      </c>
      <c r="E10" s="92">
        <f t="shared" si="3"/>
        <v>1.2345679012345678</v>
      </c>
      <c r="F10" s="92">
        <f t="shared" si="3"/>
        <v>3.7037037037037033</v>
      </c>
      <c r="G10" s="96">
        <v>0</v>
      </c>
      <c r="H10" s="96">
        <v>0</v>
      </c>
      <c r="I10" s="96">
        <v>0</v>
      </c>
      <c r="J10" s="96">
        <v>0</v>
      </c>
      <c r="K10" s="96">
        <v>1</v>
      </c>
      <c r="L10" s="96">
        <v>2</v>
      </c>
      <c r="M10" s="96">
        <v>0</v>
      </c>
      <c r="N10" s="96">
        <v>1</v>
      </c>
      <c r="O10" s="96">
        <v>0</v>
      </c>
      <c r="P10" s="96">
        <v>0</v>
      </c>
    </row>
    <row r="11" spans="1:16" s="49" customFormat="1" ht="16.5">
      <c r="A11" s="43" t="s">
        <v>20</v>
      </c>
      <c r="B11" s="90">
        <f t="shared" si="1"/>
        <v>0</v>
      </c>
      <c r="C11" s="91">
        <f t="shared" si="2"/>
        <v>0</v>
      </c>
      <c r="D11" s="91">
        <f t="shared" si="2"/>
        <v>0</v>
      </c>
      <c r="E11" s="92">
        <f t="shared" si="3"/>
        <v>0</v>
      </c>
      <c r="F11" s="92">
        <f t="shared" si="3"/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</row>
    <row r="12" spans="1:16" s="49" customFormat="1" ht="16.5">
      <c r="A12" s="43" t="s">
        <v>21</v>
      </c>
      <c r="B12" s="90">
        <f t="shared" si="1"/>
        <v>1</v>
      </c>
      <c r="C12" s="91">
        <f t="shared" si="2"/>
        <v>0</v>
      </c>
      <c r="D12" s="91">
        <f t="shared" si="2"/>
        <v>1</v>
      </c>
      <c r="E12" s="92">
        <f t="shared" si="3"/>
        <v>0</v>
      </c>
      <c r="F12" s="92">
        <f t="shared" si="3"/>
        <v>1.2345679012345678</v>
      </c>
      <c r="G12" s="96">
        <v>0</v>
      </c>
      <c r="H12" s="96">
        <v>1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</row>
    <row r="13" spans="1:16" s="49" customFormat="1" ht="16.5">
      <c r="A13" s="43" t="s">
        <v>22</v>
      </c>
      <c r="B13" s="90">
        <f t="shared" si="1"/>
        <v>1</v>
      </c>
      <c r="C13" s="91">
        <f t="shared" si="2"/>
        <v>0</v>
      </c>
      <c r="D13" s="91">
        <f t="shared" si="2"/>
        <v>1</v>
      </c>
      <c r="E13" s="92">
        <f t="shared" si="3"/>
        <v>0</v>
      </c>
      <c r="F13" s="92">
        <f t="shared" si="3"/>
        <v>1.2345679012345678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1</v>
      </c>
      <c r="M13" s="96">
        <v>0</v>
      </c>
      <c r="N13" s="96">
        <v>0</v>
      </c>
      <c r="O13" s="96">
        <v>0</v>
      </c>
      <c r="P13" s="96">
        <v>0</v>
      </c>
    </row>
    <row r="14" spans="1:16" ht="16.5">
      <c r="A14" s="74" t="s">
        <v>37</v>
      </c>
      <c r="B14" s="93">
        <v>0</v>
      </c>
      <c r="C14" s="94">
        <v>0</v>
      </c>
      <c r="D14" s="94">
        <v>0</v>
      </c>
      <c r="E14" s="95">
        <f t="shared" si="3"/>
        <v>0</v>
      </c>
      <c r="F14" s="95">
        <f t="shared" si="3"/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</row>
    <row r="15" spans="11:16" ht="16.5">
      <c r="K15" s="52"/>
      <c r="L15" s="52"/>
      <c r="M15" s="52"/>
      <c r="N15" s="52"/>
      <c r="O15" s="52"/>
      <c r="P15" s="52"/>
    </row>
    <row r="16" spans="1:16" ht="16.5">
      <c r="A16" s="58" t="s">
        <v>35</v>
      </c>
      <c r="B16" s="52"/>
      <c r="C16" s="52"/>
      <c r="D16" s="52"/>
      <c r="E16" s="52"/>
      <c r="F16" s="52"/>
      <c r="G16" s="52"/>
      <c r="H16" s="52"/>
      <c r="I16" s="52"/>
      <c r="J16" s="52"/>
      <c r="K16" s="55"/>
      <c r="L16" s="52"/>
      <c r="M16" s="52"/>
      <c r="N16" s="52"/>
      <c r="O16" s="52"/>
      <c r="P16" s="52"/>
    </row>
    <row r="17" spans="1:11" ht="16.5">
      <c r="A17" s="52" t="s">
        <v>28</v>
      </c>
      <c r="B17" s="52"/>
      <c r="C17" s="52"/>
      <c r="D17" s="52"/>
      <c r="E17" s="52"/>
      <c r="F17" s="52"/>
      <c r="G17" s="52"/>
      <c r="H17" s="54"/>
      <c r="I17" s="55"/>
      <c r="J17" s="55"/>
      <c r="K17" s="55"/>
    </row>
    <row r="18" spans="1:10" ht="16.5">
      <c r="A18" s="56"/>
      <c r="B18" s="52"/>
      <c r="C18" s="52"/>
      <c r="D18" s="52"/>
      <c r="E18" s="52"/>
      <c r="F18" s="52"/>
      <c r="G18" s="52"/>
      <c r="H18" s="54"/>
      <c r="I18" s="55"/>
      <c r="J18" s="55"/>
    </row>
  </sheetData>
  <sheetProtection/>
  <mergeCells count="12">
    <mergeCell ref="A1:P1"/>
    <mergeCell ref="A2:P2"/>
    <mergeCell ref="O4:P5"/>
    <mergeCell ref="C5:C6"/>
    <mergeCell ref="D5:D6"/>
    <mergeCell ref="E5:F5"/>
    <mergeCell ref="A4:A6"/>
    <mergeCell ref="E4:F4"/>
    <mergeCell ref="G4:H5"/>
    <mergeCell ref="I4:J5"/>
    <mergeCell ref="K4:L5"/>
    <mergeCell ref="M4:N5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zoomScaleSheetLayoutView="100" zoomScalePageLayoutView="0" workbookViewId="0" topLeftCell="A1">
      <selection activeCell="A18" sqref="A18:IV18"/>
    </sheetView>
  </sheetViews>
  <sheetFormatPr defaultColWidth="9.00390625" defaultRowHeight="16.5"/>
  <cols>
    <col min="1" max="2" width="9.00390625" style="98" customWidth="1"/>
    <col min="3" max="3" width="7.875" style="98" customWidth="1"/>
    <col min="4" max="4" width="7.625" style="98" customWidth="1"/>
    <col min="5" max="5" width="7.50390625" style="98" customWidth="1"/>
    <col min="6" max="6" width="6.50390625" style="98" customWidth="1"/>
    <col min="7" max="7" width="7.25390625" style="98" customWidth="1"/>
    <col min="8" max="8" width="6.875" style="98" customWidth="1"/>
    <col min="9" max="9" width="6.125" style="98" customWidth="1"/>
    <col min="10" max="10" width="7.25390625" style="98" customWidth="1"/>
    <col min="11" max="11" width="7.00390625" style="98" customWidth="1"/>
    <col min="12" max="12" width="6.00390625" style="98" customWidth="1"/>
    <col min="13" max="13" width="6.375" style="98" customWidth="1"/>
    <col min="14" max="15" width="6.50390625" style="98" customWidth="1"/>
    <col min="16" max="16" width="6.125" style="98" customWidth="1"/>
    <col min="17" max="17" width="7.125" style="98" customWidth="1"/>
    <col min="18" max="18" width="7.25390625" style="98" customWidth="1"/>
    <col min="19" max="19" width="6.375" style="98" customWidth="1"/>
    <col min="20" max="20" width="7.50390625" style="98" customWidth="1"/>
    <col min="21" max="21" width="7.125" style="98" customWidth="1"/>
    <col min="22" max="22" width="6.625" style="98" customWidth="1"/>
    <col min="23" max="23" width="6.25390625" style="98" customWidth="1"/>
    <col min="24" max="16384" width="9.00390625" style="98" customWidth="1"/>
  </cols>
  <sheetData>
    <row r="1" spans="1:23" ht="16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6.5">
      <c r="A2" s="127" t="s">
        <v>46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ht="16.5">
      <c r="A3" s="99"/>
      <c r="B3" s="99"/>
      <c r="C3" s="99"/>
      <c r="D3" s="99"/>
      <c r="F3" s="99"/>
      <c r="G3" s="99"/>
      <c r="H3" s="99"/>
      <c r="I3" s="99"/>
      <c r="J3" s="99"/>
      <c r="K3" s="99"/>
      <c r="L3" s="99"/>
      <c r="M3" s="99"/>
      <c r="N3" s="99"/>
      <c r="V3" s="100"/>
      <c r="W3" s="101" t="s">
        <v>39</v>
      </c>
    </row>
    <row r="4" spans="1:23" ht="16.5" customHeight="1">
      <c r="A4" s="117" t="s">
        <v>3</v>
      </c>
      <c r="B4" s="38" t="s">
        <v>24</v>
      </c>
      <c r="C4" s="39"/>
      <c r="D4" s="39"/>
      <c r="E4" s="39"/>
      <c r="F4" s="39"/>
      <c r="G4" s="39"/>
      <c r="H4" s="107"/>
      <c r="I4" s="129" t="s">
        <v>40</v>
      </c>
      <c r="J4" s="130"/>
      <c r="K4" s="130"/>
      <c r="L4" s="130" t="s">
        <v>41</v>
      </c>
      <c r="M4" s="130"/>
      <c r="N4" s="130"/>
      <c r="O4" s="130" t="s">
        <v>7</v>
      </c>
      <c r="P4" s="130"/>
      <c r="Q4" s="130"/>
      <c r="R4" s="130" t="s">
        <v>8</v>
      </c>
      <c r="S4" s="130"/>
      <c r="T4" s="130"/>
      <c r="U4" s="130" t="s">
        <v>42</v>
      </c>
      <c r="V4" s="130"/>
      <c r="W4" s="130"/>
    </row>
    <row r="5" spans="1:23" ht="16.5" customHeight="1">
      <c r="A5" s="117"/>
      <c r="B5" s="40"/>
      <c r="C5" s="117" t="s">
        <v>10</v>
      </c>
      <c r="D5" s="117" t="s">
        <v>11</v>
      </c>
      <c r="E5" s="117" t="s">
        <v>37</v>
      </c>
      <c r="F5" s="124" t="s">
        <v>32</v>
      </c>
      <c r="G5" s="125"/>
      <c r="H5" s="126"/>
      <c r="I5" s="131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</row>
    <row r="6" spans="1:23" ht="16.5">
      <c r="A6" s="117"/>
      <c r="B6" s="41"/>
      <c r="C6" s="117"/>
      <c r="D6" s="117"/>
      <c r="E6" s="117"/>
      <c r="F6" s="42" t="s">
        <v>10</v>
      </c>
      <c r="G6" s="42" t="s">
        <v>11</v>
      </c>
      <c r="H6" s="42" t="s">
        <v>37</v>
      </c>
      <c r="I6" s="42" t="s">
        <v>10</v>
      </c>
      <c r="J6" s="42" t="s">
        <v>11</v>
      </c>
      <c r="K6" s="42" t="s">
        <v>37</v>
      </c>
      <c r="L6" s="42" t="s">
        <v>10</v>
      </c>
      <c r="M6" s="42" t="s">
        <v>11</v>
      </c>
      <c r="N6" s="42" t="s">
        <v>37</v>
      </c>
      <c r="O6" s="42" t="s">
        <v>10</v>
      </c>
      <c r="P6" s="42" t="s">
        <v>11</v>
      </c>
      <c r="Q6" s="42" t="s">
        <v>37</v>
      </c>
      <c r="R6" s="42" t="s">
        <v>10</v>
      </c>
      <c r="S6" s="42" t="s">
        <v>11</v>
      </c>
      <c r="T6" s="42" t="s">
        <v>37</v>
      </c>
      <c r="U6" s="42" t="s">
        <v>10</v>
      </c>
      <c r="V6" s="42" t="s">
        <v>11</v>
      </c>
      <c r="W6" s="42" t="s">
        <v>37</v>
      </c>
    </row>
    <row r="7" spans="1:23" ht="16.5">
      <c r="A7" s="60" t="s">
        <v>38</v>
      </c>
      <c r="B7" s="91">
        <f>SUM(C7:E7)</f>
        <v>85</v>
      </c>
      <c r="C7" s="91">
        <f aca="true" t="shared" si="0" ref="C7:W7">SUM(C8:C14)</f>
        <v>62</v>
      </c>
      <c r="D7" s="91">
        <f t="shared" si="0"/>
        <v>23</v>
      </c>
      <c r="E7" s="91">
        <f t="shared" si="0"/>
        <v>0</v>
      </c>
      <c r="F7" s="108">
        <f t="shared" si="0"/>
        <v>72.94000000000001</v>
      </c>
      <c r="G7" s="108">
        <f t="shared" si="0"/>
        <v>27.06</v>
      </c>
      <c r="H7" s="108">
        <f t="shared" si="0"/>
        <v>0</v>
      </c>
      <c r="I7" s="91">
        <f t="shared" si="0"/>
        <v>3</v>
      </c>
      <c r="J7" s="91">
        <f t="shared" si="0"/>
        <v>5</v>
      </c>
      <c r="K7" s="91">
        <f t="shared" si="0"/>
        <v>0</v>
      </c>
      <c r="L7" s="91">
        <f t="shared" si="0"/>
        <v>17</v>
      </c>
      <c r="M7" s="91">
        <f t="shared" si="0"/>
        <v>4</v>
      </c>
      <c r="N7" s="91">
        <f t="shared" si="0"/>
        <v>0</v>
      </c>
      <c r="O7" s="91">
        <f t="shared" si="0"/>
        <v>25</v>
      </c>
      <c r="P7" s="91">
        <f t="shared" si="0"/>
        <v>8</v>
      </c>
      <c r="Q7" s="91">
        <f t="shared" si="0"/>
        <v>0</v>
      </c>
      <c r="R7" s="91">
        <f t="shared" si="0"/>
        <v>17</v>
      </c>
      <c r="S7" s="91">
        <f t="shared" si="0"/>
        <v>6</v>
      </c>
      <c r="T7" s="91">
        <f t="shared" si="0"/>
        <v>0</v>
      </c>
      <c r="U7" s="91">
        <f t="shared" si="0"/>
        <v>0</v>
      </c>
      <c r="V7" s="91">
        <f t="shared" si="0"/>
        <v>0</v>
      </c>
      <c r="W7" s="91">
        <f t="shared" si="0"/>
        <v>0</v>
      </c>
    </row>
    <row r="8" spans="1:23" ht="16.5">
      <c r="A8" s="43" t="s">
        <v>12</v>
      </c>
      <c r="B8" s="91">
        <f>SUM(C8:E8)</f>
        <v>71</v>
      </c>
      <c r="C8" s="91">
        <f aca="true" t="shared" si="1" ref="C8:E14">I8+L8+O8+R8+U8</f>
        <v>50</v>
      </c>
      <c r="D8" s="91">
        <f t="shared" si="1"/>
        <v>21</v>
      </c>
      <c r="E8" s="91">
        <f t="shared" si="1"/>
        <v>0</v>
      </c>
      <c r="F8" s="108">
        <v>58.82</v>
      </c>
      <c r="G8" s="108">
        <v>24.7</v>
      </c>
      <c r="H8" s="108">
        <v>0</v>
      </c>
      <c r="I8" s="91">
        <v>3</v>
      </c>
      <c r="J8" s="91">
        <v>5</v>
      </c>
      <c r="K8" s="91">
        <v>0</v>
      </c>
      <c r="L8" s="91">
        <v>15</v>
      </c>
      <c r="M8" s="91">
        <v>3</v>
      </c>
      <c r="N8" s="91">
        <v>0</v>
      </c>
      <c r="O8" s="91">
        <v>22</v>
      </c>
      <c r="P8" s="91">
        <v>8</v>
      </c>
      <c r="Q8" s="91">
        <v>0</v>
      </c>
      <c r="R8" s="91">
        <v>10</v>
      </c>
      <c r="S8" s="91">
        <v>5</v>
      </c>
      <c r="T8" s="91">
        <v>0</v>
      </c>
      <c r="U8" s="91">
        <v>0</v>
      </c>
      <c r="V8" s="91">
        <v>0</v>
      </c>
      <c r="W8" s="91">
        <v>0</v>
      </c>
    </row>
    <row r="9" spans="1:23" ht="16.5">
      <c r="A9" s="43" t="s">
        <v>13</v>
      </c>
      <c r="B9" s="91">
        <f aca="true" t="shared" si="2" ref="B9:B14">SUM(C9:E9)</f>
        <v>3</v>
      </c>
      <c r="C9" s="91">
        <f t="shared" si="1"/>
        <v>2</v>
      </c>
      <c r="D9" s="91">
        <f t="shared" si="1"/>
        <v>1</v>
      </c>
      <c r="E9" s="91">
        <f t="shared" si="1"/>
        <v>0</v>
      </c>
      <c r="F9" s="108">
        <v>2.35</v>
      </c>
      <c r="G9" s="108">
        <v>1.18</v>
      </c>
      <c r="H9" s="108">
        <v>0</v>
      </c>
      <c r="I9" s="91">
        <v>0</v>
      </c>
      <c r="J9" s="91">
        <v>0</v>
      </c>
      <c r="K9" s="91">
        <v>0</v>
      </c>
      <c r="L9" s="91">
        <v>0</v>
      </c>
      <c r="M9" s="91">
        <v>1</v>
      </c>
      <c r="N9" s="91">
        <v>0</v>
      </c>
      <c r="O9" s="91">
        <v>1</v>
      </c>
      <c r="P9" s="91">
        <v>0</v>
      </c>
      <c r="Q9" s="91">
        <v>0</v>
      </c>
      <c r="R9" s="91">
        <v>1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</row>
    <row r="10" spans="1:23" ht="16.5">
      <c r="A10" s="43" t="s">
        <v>14</v>
      </c>
      <c r="B10" s="91">
        <f t="shared" si="2"/>
        <v>10</v>
      </c>
      <c r="C10" s="91">
        <f t="shared" si="1"/>
        <v>9</v>
      </c>
      <c r="D10" s="91">
        <f t="shared" si="1"/>
        <v>1</v>
      </c>
      <c r="E10" s="91">
        <f t="shared" si="1"/>
        <v>0</v>
      </c>
      <c r="F10" s="108">
        <v>10.59</v>
      </c>
      <c r="G10" s="108">
        <v>1.18</v>
      </c>
      <c r="H10" s="108">
        <v>0</v>
      </c>
      <c r="I10" s="91">
        <v>0</v>
      </c>
      <c r="J10" s="91">
        <v>0</v>
      </c>
      <c r="K10" s="91">
        <v>0</v>
      </c>
      <c r="L10" s="91">
        <v>1</v>
      </c>
      <c r="M10" s="91">
        <v>0</v>
      </c>
      <c r="N10" s="91">
        <v>0</v>
      </c>
      <c r="O10" s="91">
        <v>2</v>
      </c>
      <c r="P10" s="91">
        <v>0</v>
      </c>
      <c r="Q10" s="91">
        <v>0</v>
      </c>
      <c r="R10" s="91">
        <v>6</v>
      </c>
      <c r="S10" s="91">
        <v>1</v>
      </c>
      <c r="T10" s="91">
        <v>0</v>
      </c>
      <c r="U10" s="91">
        <v>0</v>
      </c>
      <c r="V10" s="91">
        <v>0</v>
      </c>
      <c r="W10" s="91">
        <v>0</v>
      </c>
    </row>
    <row r="11" spans="1:23" ht="16.5">
      <c r="A11" s="43" t="s">
        <v>20</v>
      </c>
      <c r="B11" s="91">
        <f t="shared" si="2"/>
        <v>0</v>
      </c>
      <c r="C11" s="91">
        <f t="shared" si="1"/>
        <v>0</v>
      </c>
      <c r="D11" s="91">
        <f t="shared" si="1"/>
        <v>0</v>
      </c>
      <c r="E11" s="91">
        <f t="shared" si="1"/>
        <v>0</v>
      </c>
      <c r="F11" s="108">
        <v>0</v>
      </c>
      <c r="G11" s="108">
        <v>0</v>
      </c>
      <c r="H11" s="108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</row>
    <row r="12" spans="1:23" ht="16.5">
      <c r="A12" s="43" t="s">
        <v>21</v>
      </c>
      <c r="B12" s="91">
        <f t="shared" si="2"/>
        <v>1</v>
      </c>
      <c r="C12" s="91">
        <f t="shared" si="1"/>
        <v>1</v>
      </c>
      <c r="D12" s="91">
        <f t="shared" si="1"/>
        <v>0</v>
      </c>
      <c r="E12" s="91">
        <f t="shared" si="1"/>
        <v>0</v>
      </c>
      <c r="F12" s="108">
        <v>1.18</v>
      </c>
      <c r="G12" s="108">
        <v>0</v>
      </c>
      <c r="H12" s="108">
        <v>0</v>
      </c>
      <c r="I12" s="91">
        <v>0</v>
      </c>
      <c r="J12" s="91">
        <v>0</v>
      </c>
      <c r="K12" s="91">
        <v>0</v>
      </c>
      <c r="L12" s="91">
        <v>1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</row>
    <row r="13" spans="1:23" ht="16.5">
      <c r="A13" s="43" t="s">
        <v>22</v>
      </c>
      <c r="B13" s="91">
        <f t="shared" si="2"/>
        <v>0</v>
      </c>
      <c r="C13" s="91">
        <f t="shared" si="1"/>
        <v>0</v>
      </c>
      <c r="D13" s="91">
        <f t="shared" si="1"/>
        <v>0</v>
      </c>
      <c r="E13" s="91">
        <f t="shared" si="1"/>
        <v>0</v>
      </c>
      <c r="F13" s="108">
        <v>0</v>
      </c>
      <c r="G13" s="108">
        <v>0</v>
      </c>
      <c r="H13" s="108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</row>
    <row r="14" spans="1:23" ht="16.5">
      <c r="A14" s="74" t="s">
        <v>37</v>
      </c>
      <c r="B14" s="94">
        <f t="shared" si="2"/>
        <v>0</v>
      </c>
      <c r="C14" s="94">
        <f t="shared" si="1"/>
        <v>0</v>
      </c>
      <c r="D14" s="94">
        <f t="shared" si="1"/>
        <v>0</v>
      </c>
      <c r="E14" s="94">
        <f t="shared" si="1"/>
        <v>0</v>
      </c>
      <c r="F14" s="109">
        <v>0</v>
      </c>
      <c r="G14" s="109">
        <v>0</v>
      </c>
      <c r="H14" s="109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</row>
    <row r="15" spans="20:23" ht="16.5">
      <c r="T15" s="102"/>
      <c r="U15" s="103"/>
      <c r="V15" s="102"/>
      <c r="W15" s="102"/>
    </row>
    <row r="16" spans="1:12" ht="16.5">
      <c r="A16" s="99" t="s">
        <v>47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16.5">
      <c r="A17" s="104" t="s">
        <v>43</v>
      </c>
      <c r="B17" s="104"/>
      <c r="C17" s="104"/>
      <c r="D17" s="104"/>
      <c r="E17" s="104"/>
      <c r="F17" s="104"/>
      <c r="G17" s="104"/>
      <c r="H17" s="104"/>
      <c r="I17" s="105"/>
      <c r="J17" s="106"/>
      <c r="K17" s="106"/>
      <c r="L17" s="106"/>
    </row>
    <row r="18" spans="1:12" s="133" customFormat="1" ht="16.5">
      <c r="A18" s="133" t="s">
        <v>44</v>
      </c>
      <c r="C18" s="134"/>
      <c r="D18" s="134"/>
      <c r="E18" s="134"/>
      <c r="F18" s="134"/>
      <c r="G18" s="134"/>
      <c r="H18" s="134"/>
      <c r="I18" s="135"/>
      <c r="J18" s="136"/>
      <c r="K18" s="136"/>
      <c r="L18" s="136"/>
    </row>
  </sheetData>
  <sheetProtection/>
  <mergeCells count="12">
    <mergeCell ref="U4:W5"/>
    <mergeCell ref="E5:E6"/>
    <mergeCell ref="A4:A6"/>
    <mergeCell ref="F5:H5"/>
    <mergeCell ref="C5:C6"/>
    <mergeCell ref="D5:D6"/>
    <mergeCell ref="A2:W2"/>
    <mergeCell ref="A1:W1"/>
    <mergeCell ref="I4:K5"/>
    <mergeCell ref="L4:N5"/>
    <mergeCell ref="O4:Q5"/>
    <mergeCell ref="R4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二崙國中3</dc:creator>
  <cp:keywords/>
  <dc:description/>
  <cp:lastModifiedBy>陳希臻</cp:lastModifiedBy>
  <cp:lastPrinted>2018-02-22T19:09:34Z</cp:lastPrinted>
  <dcterms:created xsi:type="dcterms:W3CDTF">2006-10-09T22:04:37Z</dcterms:created>
  <dcterms:modified xsi:type="dcterms:W3CDTF">2023-03-30T07:29:39Z</dcterms:modified>
  <cp:category/>
  <cp:version/>
  <cp:contentType/>
  <cp:contentStatus/>
  <cp:revision>1</cp:revision>
</cp:coreProperties>
</file>