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5-2 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<sst xmlns="http://schemas.openxmlformats.org/spreadsheetml/2006/main" count="94" uniqueCount="58">
  <si>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男</t>
  </si>
  <si>
    <t>女</t>
  </si>
  <si>
    <t>依留學國別分</t>
  </si>
  <si>
    <t>(一)、可分國別者</t>
  </si>
  <si>
    <t>獨立國協</t>
  </si>
  <si>
    <t>伊朗</t>
  </si>
  <si>
    <t>日本</t>
  </si>
  <si>
    <t>馬來西亞</t>
  </si>
  <si>
    <t>新加坡</t>
  </si>
  <si>
    <t>以色列</t>
  </si>
  <si>
    <t>約旦</t>
  </si>
  <si>
    <t>敘利亞</t>
  </si>
  <si>
    <t>美洲</t>
  </si>
  <si>
    <t>加拿大</t>
  </si>
  <si>
    <t>美國</t>
  </si>
  <si>
    <t>比利時</t>
  </si>
  <si>
    <t>捷克</t>
  </si>
  <si>
    <t>法國</t>
  </si>
  <si>
    <t>德國</t>
  </si>
  <si>
    <t>匈牙利</t>
  </si>
  <si>
    <t>愛爾蘭</t>
  </si>
  <si>
    <t>義大利</t>
  </si>
  <si>
    <t>荷蘭</t>
  </si>
  <si>
    <t>波蘭</t>
  </si>
  <si>
    <t>西班牙</t>
  </si>
  <si>
    <t>瑞典</t>
  </si>
  <si>
    <t>瑞士</t>
  </si>
  <si>
    <t>英國</t>
  </si>
  <si>
    <t>芬蘭</t>
  </si>
  <si>
    <t>埃及</t>
  </si>
  <si>
    <t>澳大利亞</t>
  </si>
  <si>
    <t>紐西蘭</t>
  </si>
  <si>
    <t>亞洲</t>
  </si>
  <si>
    <t>黎巴嫩</t>
  </si>
  <si>
    <t>歐洲</t>
  </si>
  <si>
    <t>非洲</t>
  </si>
  <si>
    <t>大洋洲</t>
  </si>
  <si>
    <t>(二)、錄取時未分國別者</t>
  </si>
  <si>
    <t>　　　　　　　　　　年別
   類別</t>
  </si>
  <si>
    <t xml:space="preserve">                俄羅斯</t>
  </si>
  <si>
    <t xml:space="preserve">                印尼</t>
  </si>
  <si>
    <t>挪威</t>
  </si>
  <si>
    <t>奧地利</t>
  </si>
  <si>
    <t>資料來源：本部國際及兩岸教育司。</t>
  </si>
  <si>
    <t>阿根廷</t>
  </si>
  <si>
    <t>南韓</t>
  </si>
  <si>
    <t xml:space="preserve">                泰國</t>
  </si>
  <si>
    <t>哥倫比亞</t>
  </si>
  <si>
    <t>男</t>
  </si>
  <si>
    <t>女</t>
  </si>
  <si>
    <t xml:space="preserve">                印度</t>
  </si>
  <si>
    <t xml:space="preserve">                越南</t>
  </si>
  <si>
    <t>菲律賓</t>
  </si>
  <si>
    <t>丹麥</t>
  </si>
  <si>
    <t>單位：人</t>
  </si>
  <si>
    <t>92年</t>
  </si>
  <si>
    <t>93年</t>
  </si>
  <si>
    <t>205-2 公費留考錄取人數-按性別與留學國別分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</si>
</sst>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* #,##0;* #,##0;* &quot;-&quot;;@"/>
    <numFmt numFmtId="186" formatCode="0;0;&quot;&quot;"/>
    <numFmt numFmtId="187" formatCode="#,##0;0;&quot;&quot;"/>
    <numFmt numFmtId="188" formatCode="#,##0;0;&quot;-&quot;"/>
    <numFmt numFmtId="189" formatCode="0&quot;學&quot;&quot;年&quot;&quot;度&quot;"/>
    <numFmt numFmtId="190" formatCode="0&quot;年&quot;"/>
    <numFmt numFmtId="191" formatCode="#,##0;\-#,##0;&quot;-&quot;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1" fillId="0" borderId="0" xfId="34" applyFont="1" applyAlignment="1">
      <alignment vertical="center"/>
      <protection/>
    </xf>
    <xf numFmtId="0" fontId="8" fillId="33" borderId="10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0" borderId="12" xfId="34" applyFont="1" applyBorder="1" applyAlignment="1">
      <alignment horizontal="left" vertical="center"/>
      <protection/>
    </xf>
    <xf numFmtId="0" fontId="8" fillId="0" borderId="13" xfId="34" applyFont="1" applyBorder="1" applyAlignment="1">
      <alignment horizontal="left" vertical="center" indent="1"/>
      <protection/>
    </xf>
    <xf numFmtId="0" fontId="8" fillId="0" borderId="14" xfId="34" applyFont="1" applyBorder="1" applyAlignment="1">
      <alignment horizontal="left" vertical="center" indent="1"/>
      <protection/>
    </xf>
    <xf numFmtId="0" fontId="8" fillId="0" borderId="13" xfId="34" applyFont="1" applyBorder="1" applyAlignment="1">
      <alignment horizontal="left" vertical="center" indent="3"/>
      <protection/>
    </xf>
    <xf numFmtId="0" fontId="12" fillId="0" borderId="13" xfId="34" applyFont="1" applyBorder="1" applyAlignment="1">
      <alignment horizontal="left" vertical="center" indent="4"/>
      <protection/>
    </xf>
    <xf numFmtId="188" fontId="8" fillId="0" borderId="0" xfId="34" applyNumberFormat="1" applyFont="1" applyBorder="1" applyAlignment="1">
      <alignment horizontal="right" vertical="center"/>
      <protection/>
    </xf>
    <xf numFmtId="188" fontId="11" fillId="0" borderId="0" xfId="34" applyNumberFormat="1" applyFont="1" applyBorder="1" applyAlignment="1">
      <alignment horizontal="right" vertical="center"/>
      <protection/>
    </xf>
    <xf numFmtId="188" fontId="8" fillId="0" borderId="15" xfId="34" applyNumberFormat="1" applyFont="1" applyBorder="1" applyAlignment="1">
      <alignment horizontal="right" vertical="center"/>
      <protection/>
    </xf>
    <xf numFmtId="188" fontId="8" fillId="0" borderId="16" xfId="34" applyNumberFormat="1" applyFont="1" applyBorder="1" applyAlignment="1">
      <alignment horizontal="right" vertical="center"/>
      <protection/>
    </xf>
    <xf numFmtId="0" fontId="11" fillId="0" borderId="13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41" fontId="8" fillId="0" borderId="0" xfId="34" applyNumberFormat="1" applyFont="1" applyBorder="1" applyAlignment="1">
      <alignment horizontal="right" vertical="center"/>
      <protection/>
    </xf>
    <xf numFmtId="41" fontId="11" fillId="0" borderId="0" xfId="34" applyNumberFormat="1" applyFont="1" applyBorder="1" applyAlignment="1">
      <alignment horizontal="right" vertical="center"/>
      <protection/>
    </xf>
    <xf numFmtId="41" fontId="11" fillId="0" borderId="0" xfId="34" applyNumberFormat="1" applyFont="1" applyAlignment="1">
      <alignment vertical="center"/>
      <protection/>
    </xf>
    <xf numFmtId="41" fontId="11" fillId="0" borderId="16" xfId="34" applyNumberFormat="1" applyFont="1" applyBorder="1" applyAlignment="1">
      <alignment horizontal="right" vertical="center"/>
      <protection/>
    </xf>
    <xf numFmtId="0" fontId="12" fillId="0" borderId="16" xfId="33" applyFont="1" applyFill="1" applyBorder="1" applyAlignment="1">
      <alignment vertical="center"/>
      <protection/>
    </xf>
    <xf numFmtId="0" fontId="11" fillId="0" borderId="0" xfId="34" applyFont="1" applyAlignment="1">
      <alignment horizontal="right"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3" xfId="34" applyFont="1" applyFill="1" applyBorder="1" applyAlignment="1">
      <alignment horizontal="left" vertical="center" indent="4"/>
      <protection/>
    </xf>
    <xf numFmtId="188" fontId="11" fillId="0" borderId="0" xfId="34" applyNumberFormat="1" applyFont="1" applyFill="1" applyBorder="1" applyAlignment="1">
      <alignment horizontal="right" vertical="center"/>
      <protection/>
    </xf>
    <xf numFmtId="41" fontId="11" fillId="0" borderId="0" xfId="34" applyNumberFormat="1" applyFont="1" applyFill="1" applyBorder="1" applyAlignment="1">
      <alignment horizontal="righ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8" fillId="33" borderId="18" xfId="34" applyFont="1" applyFill="1" applyBorder="1" applyAlignment="1">
      <alignment horizontal="left" vertical="center" wrapText="1"/>
      <protection/>
    </xf>
    <xf numFmtId="0" fontId="8" fillId="33" borderId="19" xfId="34" applyFont="1" applyFill="1" applyBorder="1" applyAlignment="1">
      <alignment horizontal="left" vertical="center" wrapText="1"/>
      <protection/>
    </xf>
    <xf numFmtId="190" fontId="8" fillId="33" borderId="20" xfId="34" applyNumberFormat="1" applyFont="1" applyFill="1" applyBorder="1" applyAlignment="1">
      <alignment horizontal="center" vertical="center"/>
      <protection/>
    </xf>
    <xf numFmtId="190" fontId="8" fillId="33" borderId="21" xfId="34" applyNumberFormat="1" applyFont="1" applyFill="1" applyBorder="1" applyAlignment="1">
      <alignment horizontal="center" vertical="center"/>
      <protection/>
    </xf>
    <xf numFmtId="190" fontId="8" fillId="33" borderId="22" xfId="34" applyNumberFormat="1" applyFont="1" applyFill="1" applyBorder="1" applyAlignment="1">
      <alignment horizontal="center" vertical="center"/>
      <protection/>
    </xf>
    <xf numFmtId="190" fontId="8" fillId="33" borderId="23" xfId="34" applyNumberFormat="1" applyFont="1" applyFill="1" applyBorder="1" applyAlignment="1">
      <alignment horizontal="center" vertical="center"/>
      <protection/>
    </xf>
    <xf numFmtId="190" fontId="8" fillId="33" borderId="24" xfId="34" applyNumberFormat="1" applyFont="1" applyFill="1" applyBorder="1" applyAlignment="1">
      <alignment horizontal="center" vertical="center"/>
      <protection/>
    </xf>
    <xf numFmtId="190" fontId="8" fillId="33" borderId="25" xfId="34" applyNumberFormat="1" applyFont="1" applyFill="1" applyBorder="1" applyAlignment="1">
      <alignment horizontal="center" vertical="center"/>
      <protection/>
    </xf>
    <xf numFmtId="3" fontId="28" fillId="0" borderId="0" xfId="34" applyNumberFormat="1" applyFont="1" applyBorder="1" applyAlignment="1">
      <alignment horizontal="right" vertical="center"/>
      <protection/>
    </xf>
    <xf numFmtId="191" fontId="29" fillId="0" borderId="0" xfId="34" applyNumberFormat="1" applyFont="1" applyBorder="1" applyAlignment="1">
      <alignment horizontal="right" vertical="center"/>
      <protection/>
    </xf>
    <xf numFmtId="3" fontId="29" fillId="0" borderId="0" xfId="34" applyNumberFormat="1" applyFont="1" applyBorder="1" applyAlignment="1">
      <alignment horizontal="right" vertical="center"/>
      <protection/>
    </xf>
    <xf numFmtId="191" fontId="28" fillId="0" borderId="0" xfId="34" applyNumberFormat="1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" xfId="33"/>
    <cellStyle name="一般_306-7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6" sqref="AE6"/>
    </sheetView>
  </sheetViews>
  <sheetFormatPr defaultColWidth="9.00390625" defaultRowHeight="15.75"/>
  <cols>
    <col min="1" max="1" width="21.625" style="1" customWidth="1"/>
    <col min="2" max="44" width="4.50390625" style="1" customWidth="1"/>
    <col min="45" max="16384" width="9.00390625" style="1" customWidth="1"/>
  </cols>
  <sheetData>
    <row r="1" spans="1:44" ht="30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P2" s="20"/>
      <c r="AR2" s="20" t="s">
        <v>54</v>
      </c>
    </row>
    <row r="3" spans="1:44" ht="34.5" customHeight="1">
      <c r="A3" s="27" t="s">
        <v>38</v>
      </c>
      <c r="B3" s="29">
        <v>89</v>
      </c>
      <c r="C3" s="29">
        <v>90</v>
      </c>
      <c r="D3" s="29">
        <v>91</v>
      </c>
      <c r="E3" s="33" t="s">
        <v>55</v>
      </c>
      <c r="F3" s="32"/>
      <c r="G3" s="33" t="s">
        <v>56</v>
      </c>
      <c r="H3" s="32"/>
      <c r="I3" s="31">
        <v>94</v>
      </c>
      <c r="J3" s="32"/>
      <c r="K3" s="31">
        <v>95</v>
      </c>
      <c r="L3" s="32"/>
      <c r="M3" s="31">
        <v>96</v>
      </c>
      <c r="N3" s="33"/>
      <c r="O3" s="31">
        <v>97</v>
      </c>
      <c r="P3" s="33"/>
      <c r="Q3" s="31">
        <v>98</v>
      </c>
      <c r="R3" s="33"/>
      <c r="S3" s="31">
        <v>99</v>
      </c>
      <c r="T3" s="33"/>
      <c r="U3" s="31">
        <v>100</v>
      </c>
      <c r="V3" s="33"/>
      <c r="W3" s="31">
        <v>101</v>
      </c>
      <c r="X3" s="33"/>
      <c r="Y3" s="31">
        <v>102</v>
      </c>
      <c r="Z3" s="33"/>
      <c r="AA3" s="31">
        <v>103</v>
      </c>
      <c r="AB3" s="33"/>
      <c r="AC3" s="31">
        <v>104</v>
      </c>
      <c r="AD3" s="33"/>
      <c r="AE3" s="31">
        <v>105</v>
      </c>
      <c r="AF3" s="34"/>
      <c r="AG3" s="33">
        <v>106</v>
      </c>
      <c r="AH3" s="32"/>
      <c r="AI3" s="31">
        <v>107</v>
      </c>
      <c r="AJ3" s="33"/>
      <c r="AK3" s="31">
        <v>108</v>
      </c>
      <c r="AL3" s="33"/>
      <c r="AM3" s="31">
        <v>109</v>
      </c>
      <c r="AN3" s="33"/>
      <c r="AO3" s="31">
        <v>110</v>
      </c>
      <c r="AP3" s="33"/>
      <c r="AQ3" s="31">
        <v>111</v>
      </c>
      <c r="AR3" s="33"/>
    </row>
    <row r="4" spans="1:44" ht="34.5" customHeight="1">
      <c r="A4" s="28"/>
      <c r="B4" s="30"/>
      <c r="C4" s="30"/>
      <c r="D4" s="30"/>
      <c r="E4" s="2" t="s">
        <v>0</v>
      </c>
      <c r="F4" s="3" t="s">
        <v>1</v>
      </c>
      <c r="G4" s="2" t="s">
        <v>0</v>
      </c>
      <c r="H4" s="3" t="s">
        <v>1</v>
      </c>
      <c r="I4" s="2" t="s">
        <v>0</v>
      </c>
      <c r="J4" s="3" t="s">
        <v>1</v>
      </c>
      <c r="K4" s="2" t="s">
        <v>0</v>
      </c>
      <c r="L4" s="3" t="s">
        <v>1</v>
      </c>
      <c r="M4" s="2" t="s">
        <v>0</v>
      </c>
      <c r="N4" s="3" t="s">
        <v>1</v>
      </c>
      <c r="O4" s="2" t="s">
        <v>0</v>
      </c>
      <c r="P4" s="3" t="s">
        <v>1</v>
      </c>
      <c r="Q4" s="2" t="s">
        <v>0</v>
      </c>
      <c r="R4" s="3" t="s">
        <v>1</v>
      </c>
      <c r="S4" s="2" t="s">
        <v>0</v>
      </c>
      <c r="T4" s="3" t="s">
        <v>1</v>
      </c>
      <c r="U4" s="2" t="s">
        <v>0</v>
      </c>
      <c r="V4" s="3" t="s">
        <v>1</v>
      </c>
      <c r="W4" s="2" t="s">
        <v>0</v>
      </c>
      <c r="X4" s="3" t="s">
        <v>1</v>
      </c>
      <c r="Y4" s="2" t="s">
        <v>0</v>
      </c>
      <c r="Z4" s="3" t="s">
        <v>1</v>
      </c>
      <c r="AA4" s="2" t="s">
        <v>0</v>
      </c>
      <c r="AB4" s="3" t="s">
        <v>1</v>
      </c>
      <c r="AC4" s="2" t="s">
        <v>0</v>
      </c>
      <c r="AD4" s="3" t="s">
        <v>1</v>
      </c>
      <c r="AE4" s="2" t="s">
        <v>0</v>
      </c>
      <c r="AF4" s="3" t="s">
        <v>1</v>
      </c>
      <c r="AG4" s="3" t="s">
        <v>48</v>
      </c>
      <c r="AH4" s="3" t="s">
        <v>49</v>
      </c>
      <c r="AI4" s="2" t="s">
        <v>0</v>
      </c>
      <c r="AJ4" s="3" t="s">
        <v>1</v>
      </c>
      <c r="AK4" s="2" t="s">
        <v>0</v>
      </c>
      <c r="AL4" s="3" t="s">
        <v>1</v>
      </c>
      <c r="AM4" s="2" t="s">
        <v>0</v>
      </c>
      <c r="AN4" s="3" t="s">
        <v>1</v>
      </c>
      <c r="AO4" s="2" t="s">
        <v>0</v>
      </c>
      <c r="AP4" s="3" t="s">
        <v>1</v>
      </c>
      <c r="AQ4" s="2" t="s">
        <v>0</v>
      </c>
      <c r="AR4" s="3" t="s">
        <v>1</v>
      </c>
    </row>
    <row r="5" spans="1:44" ht="19.5" customHeight="1">
      <c r="A5" s="4" t="s">
        <v>2</v>
      </c>
      <c r="B5" s="9">
        <f aca="true" t="shared" si="0" ref="B5:H5">B6+B52</f>
        <v>134</v>
      </c>
      <c r="C5" s="9">
        <f t="shared" si="0"/>
        <v>142</v>
      </c>
      <c r="D5" s="9">
        <f t="shared" si="0"/>
        <v>132</v>
      </c>
      <c r="E5" s="9">
        <f t="shared" si="0"/>
        <v>75</v>
      </c>
      <c r="F5" s="9">
        <f t="shared" si="0"/>
        <v>33</v>
      </c>
      <c r="G5" s="9">
        <f t="shared" si="0"/>
        <v>78</v>
      </c>
      <c r="H5" s="9">
        <f t="shared" si="0"/>
        <v>55</v>
      </c>
      <c r="I5" s="9">
        <v>103</v>
      </c>
      <c r="J5" s="9">
        <v>124</v>
      </c>
      <c r="K5" s="9">
        <f>K6+K52</f>
        <v>53</v>
      </c>
      <c r="L5" s="9">
        <f>L6+L52</f>
        <v>40</v>
      </c>
      <c r="M5" s="9">
        <f>M6+M52</f>
        <v>51</v>
      </c>
      <c r="N5" s="9">
        <f>N6+N52</f>
        <v>41</v>
      </c>
      <c r="O5" s="9">
        <v>51</v>
      </c>
      <c r="P5" s="9">
        <v>52</v>
      </c>
      <c r="Q5" s="9">
        <f aca="true" t="shared" si="1" ref="Q5:AD5">Q6+Q52</f>
        <v>67</v>
      </c>
      <c r="R5" s="9">
        <f t="shared" si="1"/>
        <v>48</v>
      </c>
      <c r="S5" s="9">
        <f t="shared" si="1"/>
        <v>54</v>
      </c>
      <c r="T5" s="9">
        <f t="shared" si="1"/>
        <v>68</v>
      </c>
      <c r="U5" s="9">
        <f t="shared" si="1"/>
        <v>68</v>
      </c>
      <c r="V5" s="9">
        <f t="shared" si="1"/>
        <v>67</v>
      </c>
      <c r="W5" s="9">
        <f t="shared" si="1"/>
        <v>61</v>
      </c>
      <c r="X5" s="9">
        <f t="shared" si="1"/>
        <v>74</v>
      </c>
      <c r="Y5" s="9">
        <f t="shared" si="1"/>
        <v>39</v>
      </c>
      <c r="Z5" s="9">
        <f t="shared" si="1"/>
        <v>61</v>
      </c>
      <c r="AA5" s="9">
        <f t="shared" si="1"/>
        <v>46</v>
      </c>
      <c r="AB5" s="9">
        <f t="shared" si="1"/>
        <v>55</v>
      </c>
      <c r="AC5" s="9">
        <f t="shared" si="1"/>
        <v>40</v>
      </c>
      <c r="AD5" s="9">
        <f t="shared" si="1"/>
        <v>60</v>
      </c>
      <c r="AE5" s="9">
        <v>49</v>
      </c>
      <c r="AF5" s="9">
        <v>52</v>
      </c>
      <c r="AG5" s="9">
        <v>63</v>
      </c>
      <c r="AH5" s="9">
        <v>52</v>
      </c>
      <c r="AI5" s="9">
        <v>53</v>
      </c>
      <c r="AJ5" s="9">
        <v>66</v>
      </c>
      <c r="AK5" s="9">
        <v>64</v>
      </c>
      <c r="AL5" s="9">
        <v>66</v>
      </c>
      <c r="AM5" s="9">
        <f>AM6+AM52</f>
        <v>74</v>
      </c>
      <c r="AN5" s="9">
        <f>AN6+AN52</f>
        <v>57</v>
      </c>
      <c r="AO5" s="15">
        <f>AO6+AO52</f>
        <v>68</v>
      </c>
      <c r="AP5" s="15">
        <f>AP6+AP52</f>
        <v>73</v>
      </c>
      <c r="AQ5" s="35">
        <v>67</v>
      </c>
      <c r="AR5" s="35">
        <v>73</v>
      </c>
    </row>
    <row r="6" spans="1:44" ht="19.5" customHeight="1">
      <c r="A6" s="5" t="s">
        <v>3</v>
      </c>
      <c r="B6" s="9">
        <f aca="true" t="shared" si="2" ref="B6:H6">B7+B24+B29+B47+B49</f>
        <v>109</v>
      </c>
      <c r="C6" s="9">
        <f t="shared" si="2"/>
        <v>115</v>
      </c>
      <c r="D6" s="9">
        <f t="shared" si="2"/>
        <v>132</v>
      </c>
      <c r="E6" s="9">
        <f t="shared" si="2"/>
        <v>75</v>
      </c>
      <c r="F6" s="9">
        <f t="shared" si="2"/>
        <v>33</v>
      </c>
      <c r="G6" s="9">
        <f t="shared" si="2"/>
        <v>78</v>
      </c>
      <c r="H6" s="9">
        <f t="shared" si="2"/>
        <v>55</v>
      </c>
      <c r="I6" s="9">
        <v>103</v>
      </c>
      <c r="J6" s="9">
        <v>124</v>
      </c>
      <c r="K6" s="9">
        <f aca="true" t="shared" si="3" ref="K6:P6">K7+K24+K29+K47+K49</f>
        <v>49</v>
      </c>
      <c r="L6" s="9">
        <f t="shared" si="3"/>
        <v>40</v>
      </c>
      <c r="M6" s="9">
        <f t="shared" si="3"/>
        <v>51</v>
      </c>
      <c r="N6" s="9">
        <f t="shared" si="3"/>
        <v>41</v>
      </c>
      <c r="O6" s="9">
        <f t="shared" si="3"/>
        <v>51</v>
      </c>
      <c r="P6" s="9">
        <f t="shared" si="3"/>
        <v>52</v>
      </c>
      <c r="Q6" s="9">
        <f>Q7+Q24+Q29+Q49</f>
        <v>67</v>
      </c>
      <c r="R6" s="9">
        <f>R7+R24+R29+R49</f>
        <v>48</v>
      </c>
      <c r="S6" s="9">
        <f aca="true" t="shared" si="4" ref="S6:AD6">S7+S24+S29+S47+S49</f>
        <v>54</v>
      </c>
      <c r="T6" s="9">
        <f t="shared" si="4"/>
        <v>68</v>
      </c>
      <c r="U6" s="9">
        <f t="shared" si="4"/>
        <v>68</v>
      </c>
      <c r="V6" s="9">
        <f t="shared" si="4"/>
        <v>67</v>
      </c>
      <c r="W6" s="9">
        <f t="shared" si="4"/>
        <v>61</v>
      </c>
      <c r="X6" s="9">
        <f t="shared" si="4"/>
        <v>74</v>
      </c>
      <c r="Y6" s="9">
        <f t="shared" si="4"/>
        <v>39</v>
      </c>
      <c r="Z6" s="9">
        <f t="shared" si="4"/>
        <v>61</v>
      </c>
      <c r="AA6" s="9">
        <f t="shared" si="4"/>
        <v>46</v>
      </c>
      <c r="AB6" s="9">
        <f t="shared" si="4"/>
        <v>55</v>
      </c>
      <c r="AC6" s="9">
        <f t="shared" si="4"/>
        <v>40</v>
      </c>
      <c r="AD6" s="9">
        <f t="shared" si="4"/>
        <v>60</v>
      </c>
      <c r="AE6" s="9">
        <v>49</v>
      </c>
      <c r="AF6" s="9">
        <v>52</v>
      </c>
      <c r="AG6" s="9">
        <v>63</v>
      </c>
      <c r="AH6" s="9">
        <v>52</v>
      </c>
      <c r="AI6" s="9">
        <v>53</v>
      </c>
      <c r="AJ6" s="9">
        <v>66</v>
      </c>
      <c r="AK6" s="9">
        <v>64</v>
      </c>
      <c r="AL6" s="9">
        <v>66</v>
      </c>
      <c r="AM6" s="9">
        <f>AM7+AM24+AM29+AM47+AM49</f>
        <v>74</v>
      </c>
      <c r="AN6" s="9">
        <f>AN7+AN24+AN29+AN47+AN49</f>
        <v>57</v>
      </c>
      <c r="AO6" s="15">
        <f>AO7+AO24+AO29+AO47+AO49</f>
        <v>68</v>
      </c>
      <c r="AP6" s="15">
        <f>AP7+AP24+AP29+AP47+AP49</f>
        <v>73</v>
      </c>
      <c r="AQ6" s="35">
        <v>67</v>
      </c>
      <c r="AR6" s="35">
        <v>73</v>
      </c>
    </row>
    <row r="7" spans="1:44" s="14" customFormat="1" ht="19.5" customHeight="1">
      <c r="A7" s="7" t="s">
        <v>32</v>
      </c>
      <c r="B7" s="9">
        <f aca="true" t="shared" si="5" ref="B7:H7">SUM(B8:B18)</f>
        <v>7</v>
      </c>
      <c r="C7" s="9">
        <f t="shared" si="5"/>
        <v>13</v>
      </c>
      <c r="D7" s="9">
        <f t="shared" si="5"/>
        <v>9</v>
      </c>
      <c r="E7" s="9">
        <f t="shared" si="5"/>
        <v>6</v>
      </c>
      <c r="F7" s="9">
        <f t="shared" si="5"/>
        <v>0</v>
      </c>
      <c r="G7" s="9">
        <f t="shared" si="5"/>
        <v>2</v>
      </c>
      <c r="H7" s="9">
        <f t="shared" si="5"/>
        <v>4</v>
      </c>
      <c r="I7" s="9">
        <v>1</v>
      </c>
      <c r="J7" s="9">
        <v>7</v>
      </c>
      <c r="K7" s="9">
        <f>SUM(K8:K18)</f>
        <v>1</v>
      </c>
      <c r="L7" s="9">
        <f>SUM(L8:L18)</f>
        <v>1</v>
      </c>
      <c r="M7" s="9">
        <f>SUM(M8:M18)</f>
        <v>1</v>
      </c>
      <c r="N7" s="9">
        <f>SUM(N8:N18)</f>
        <v>0</v>
      </c>
      <c r="O7" s="9">
        <f aca="true" t="shared" si="6" ref="O7:AD7">SUM(O8:O21)</f>
        <v>1</v>
      </c>
      <c r="P7" s="9">
        <f t="shared" si="6"/>
        <v>3</v>
      </c>
      <c r="Q7" s="9">
        <f t="shared" si="6"/>
        <v>6</v>
      </c>
      <c r="R7" s="9">
        <f t="shared" si="6"/>
        <v>2</v>
      </c>
      <c r="S7" s="9">
        <f t="shared" si="6"/>
        <v>1</v>
      </c>
      <c r="T7" s="9">
        <f t="shared" si="6"/>
        <v>3</v>
      </c>
      <c r="U7" s="9">
        <f t="shared" si="6"/>
        <v>3</v>
      </c>
      <c r="V7" s="9">
        <f t="shared" si="6"/>
        <v>2</v>
      </c>
      <c r="W7" s="9">
        <f t="shared" si="6"/>
        <v>4</v>
      </c>
      <c r="X7" s="9">
        <f t="shared" si="6"/>
        <v>2</v>
      </c>
      <c r="Y7" s="9">
        <f t="shared" si="6"/>
        <v>4</v>
      </c>
      <c r="Z7" s="9">
        <f t="shared" si="6"/>
        <v>3</v>
      </c>
      <c r="AA7" s="9">
        <f t="shared" si="6"/>
        <v>3</v>
      </c>
      <c r="AB7" s="9">
        <f t="shared" si="6"/>
        <v>1</v>
      </c>
      <c r="AC7" s="9">
        <f t="shared" si="6"/>
        <v>2</v>
      </c>
      <c r="AD7" s="9">
        <f t="shared" si="6"/>
        <v>6</v>
      </c>
      <c r="AE7" s="9">
        <v>3</v>
      </c>
      <c r="AF7" s="9">
        <v>3</v>
      </c>
      <c r="AG7" s="9">
        <v>9</v>
      </c>
      <c r="AH7" s="9">
        <v>8</v>
      </c>
      <c r="AI7" s="9">
        <v>9</v>
      </c>
      <c r="AJ7" s="9">
        <v>3</v>
      </c>
      <c r="AK7" s="9">
        <v>7</v>
      </c>
      <c r="AL7" s="9">
        <v>12</v>
      </c>
      <c r="AM7" s="9">
        <f>SUM(AM8:AM23)</f>
        <v>12</v>
      </c>
      <c r="AN7" s="9">
        <f>SUM(AN8:AN23)</f>
        <v>8</v>
      </c>
      <c r="AO7" s="15">
        <f>SUM(AO8:AO23)</f>
        <v>6</v>
      </c>
      <c r="AP7" s="15">
        <f>SUM(AP8:AP23)</f>
        <v>14</v>
      </c>
      <c r="AQ7" s="35">
        <v>3</v>
      </c>
      <c r="AR7" s="35">
        <v>8</v>
      </c>
    </row>
    <row r="8" spans="1:44" ht="19.5" customHeight="1">
      <c r="A8" s="8" t="s">
        <v>4</v>
      </c>
      <c r="B8" s="10">
        <v>0</v>
      </c>
      <c r="C8" s="10">
        <v>5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6">
        <v>0</v>
      </c>
      <c r="AP8" s="16">
        <v>0</v>
      </c>
      <c r="AQ8" s="36">
        <v>0</v>
      </c>
      <c r="AR8" s="36">
        <v>0</v>
      </c>
    </row>
    <row r="9" spans="1:44" ht="19.5" customHeight="1">
      <c r="A9" s="8" t="s">
        <v>52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1</v>
      </c>
      <c r="AL9" s="10">
        <v>0</v>
      </c>
      <c r="AM9" s="10">
        <v>0</v>
      </c>
      <c r="AN9" s="10">
        <v>0</v>
      </c>
      <c r="AO9" s="16">
        <v>0</v>
      </c>
      <c r="AP9" s="16">
        <v>0</v>
      </c>
      <c r="AQ9" s="36">
        <v>0</v>
      </c>
      <c r="AR9" s="36">
        <v>0</v>
      </c>
    </row>
    <row r="10" spans="1:44" ht="19.5" customHeight="1">
      <c r="A10" s="8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6">
        <v>0</v>
      </c>
      <c r="AP10" s="16">
        <v>0</v>
      </c>
      <c r="AQ10" s="36">
        <v>0</v>
      </c>
      <c r="AR10" s="36">
        <v>0</v>
      </c>
    </row>
    <row r="11" spans="1:44" ht="19.5" customHeight="1">
      <c r="A11" s="8" t="s">
        <v>6</v>
      </c>
      <c r="B11" s="10">
        <v>7</v>
      </c>
      <c r="C11" s="10">
        <v>7</v>
      </c>
      <c r="D11" s="10">
        <v>7</v>
      </c>
      <c r="E11" s="10">
        <v>6</v>
      </c>
      <c r="F11" s="10">
        <v>0</v>
      </c>
      <c r="G11" s="10">
        <v>2</v>
      </c>
      <c r="H11" s="10">
        <v>2</v>
      </c>
      <c r="I11" s="10">
        <v>1</v>
      </c>
      <c r="J11" s="10">
        <v>6</v>
      </c>
      <c r="K11" s="10">
        <v>1</v>
      </c>
      <c r="L11" s="10">
        <v>1</v>
      </c>
      <c r="M11" s="10">
        <v>1</v>
      </c>
      <c r="N11" s="10">
        <v>0</v>
      </c>
      <c r="O11" s="10">
        <v>1</v>
      </c>
      <c r="P11" s="10">
        <v>2</v>
      </c>
      <c r="Q11" s="10">
        <v>4</v>
      </c>
      <c r="R11" s="10">
        <v>2</v>
      </c>
      <c r="S11" s="10">
        <v>1</v>
      </c>
      <c r="T11" s="10">
        <v>2</v>
      </c>
      <c r="U11" s="10">
        <v>2</v>
      </c>
      <c r="V11" s="10">
        <v>2</v>
      </c>
      <c r="W11" s="10">
        <v>2</v>
      </c>
      <c r="X11" s="10">
        <v>1</v>
      </c>
      <c r="Y11" s="10">
        <v>3</v>
      </c>
      <c r="Z11" s="10">
        <v>2</v>
      </c>
      <c r="AA11" s="10">
        <v>3</v>
      </c>
      <c r="AB11" s="10">
        <v>1</v>
      </c>
      <c r="AC11" s="10">
        <v>1</v>
      </c>
      <c r="AD11" s="10">
        <v>4</v>
      </c>
      <c r="AE11" s="10">
        <v>3</v>
      </c>
      <c r="AF11" s="10">
        <v>3</v>
      </c>
      <c r="AG11" s="10">
        <v>6</v>
      </c>
      <c r="AH11" s="10">
        <v>3</v>
      </c>
      <c r="AI11" s="10">
        <v>2</v>
      </c>
      <c r="AJ11" s="10">
        <v>0</v>
      </c>
      <c r="AK11" s="10">
        <v>3</v>
      </c>
      <c r="AL11" s="10">
        <v>6</v>
      </c>
      <c r="AM11" s="10">
        <v>6</v>
      </c>
      <c r="AN11" s="10">
        <v>4</v>
      </c>
      <c r="AO11" s="17">
        <v>3</v>
      </c>
      <c r="AP11" s="17">
        <v>7</v>
      </c>
      <c r="AQ11" s="37">
        <v>1</v>
      </c>
      <c r="AR11" s="37">
        <v>4</v>
      </c>
    </row>
    <row r="12" spans="1:44" ht="19.5" customHeight="1">
      <c r="A12" s="8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1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6">
        <v>0</v>
      </c>
      <c r="AP12" s="16">
        <v>0</v>
      </c>
      <c r="AQ12" s="36">
        <v>0</v>
      </c>
      <c r="AR12" s="36">
        <v>0</v>
      </c>
    </row>
    <row r="13" spans="1:44" ht="19.5" customHeight="1">
      <c r="A13" s="23" t="s">
        <v>8</v>
      </c>
      <c r="B13" s="24">
        <v>0</v>
      </c>
      <c r="C13" s="24">
        <v>0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1</v>
      </c>
      <c r="X13" s="24">
        <v>0</v>
      </c>
      <c r="Y13" s="24">
        <v>1</v>
      </c>
      <c r="Z13" s="24">
        <v>1</v>
      </c>
      <c r="AA13" s="24">
        <v>0</v>
      </c>
      <c r="AB13" s="24">
        <v>0</v>
      </c>
      <c r="AC13" s="24">
        <v>1</v>
      </c>
      <c r="AD13" s="24">
        <v>0</v>
      </c>
      <c r="AE13" s="24">
        <v>0</v>
      </c>
      <c r="AF13" s="24">
        <v>0</v>
      </c>
      <c r="AG13" s="24">
        <v>3</v>
      </c>
      <c r="AH13" s="24">
        <v>2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2</v>
      </c>
      <c r="AO13" s="25">
        <v>0</v>
      </c>
      <c r="AP13" s="25">
        <v>0</v>
      </c>
      <c r="AQ13" s="37">
        <v>1</v>
      </c>
      <c r="AR13" s="37">
        <v>1</v>
      </c>
    </row>
    <row r="14" spans="1:44" ht="19.5" customHeight="1">
      <c r="A14" s="8" t="s">
        <v>9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6">
        <v>0</v>
      </c>
      <c r="AP14" s="16">
        <v>0</v>
      </c>
      <c r="AQ14" s="36">
        <v>0</v>
      </c>
      <c r="AR14" s="36">
        <v>0</v>
      </c>
    </row>
    <row r="15" spans="1:44" ht="19.5" customHeight="1">
      <c r="A15" s="8" t="s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6">
        <v>0</v>
      </c>
      <c r="AP15" s="16">
        <v>0</v>
      </c>
      <c r="AQ15" s="36">
        <v>0</v>
      </c>
      <c r="AR15" s="36">
        <v>0</v>
      </c>
    </row>
    <row r="16" spans="1:44" ht="19.5" customHeight="1">
      <c r="A16" s="8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6">
        <v>0</v>
      </c>
      <c r="AP16" s="16">
        <v>0</v>
      </c>
      <c r="AQ16" s="36">
        <v>0</v>
      </c>
      <c r="AR16" s="36">
        <v>0</v>
      </c>
    </row>
    <row r="17" spans="1:44" ht="19.5" customHeight="1">
      <c r="A17" s="8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1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6">
        <v>0</v>
      </c>
      <c r="AP17" s="16">
        <v>0</v>
      </c>
      <c r="AQ17" s="36">
        <v>0</v>
      </c>
      <c r="AR17" s="36">
        <v>0</v>
      </c>
    </row>
    <row r="18" spans="1:44" ht="19.5" customHeight="1">
      <c r="A18" s="8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6">
        <v>0</v>
      </c>
      <c r="AP18" s="16">
        <v>0</v>
      </c>
      <c r="AQ18" s="36">
        <v>0</v>
      </c>
      <c r="AR18" s="36">
        <v>0</v>
      </c>
    </row>
    <row r="19" spans="1:44" ht="19.5" customHeight="1">
      <c r="A19" s="13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1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6">
        <v>0</v>
      </c>
      <c r="AP19" s="16">
        <v>0</v>
      </c>
      <c r="AQ19" s="36">
        <v>0</v>
      </c>
      <c r="AR19" s="36">
        <v>0</v>
      </c>
    </row>
    <row r="20" spans="1:44" ht="19.5" customHeight="1">
      <c r="A20" s="13" t="s">
        <v>40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1</v>
      </c>
      <c r="AM20" s="10">
        <v>0</v>
      </c>
      <c r="AN20" s="10">
        <v>0</v>
      </c>
      <c r="AO20" s="16">
        <v>0</v>
      </c>
      <c r="AP20" s="16">
        <v>0</v>
      </c>
      <c r="AQ20" s="36">
        <v>0</v>
      </c>
      <c r="AR20" s="36">
        <v>0</v>
      </c>
    </row>
    <row r="21" spans="1:44" ht="19.5" customHeight="1">
      <c r="A21" s="13" t="s">
        <v>46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1</v>
      </c>
      <c r="AE21" s="10">
        <v>0</v>
      </c>
      <c r="AF21" s="10">
        <v>0</v>
      </c>
      <c r="AG21" s="10">
        <v>0</v>
      </c>
      <c r="AH21" s="10">
        <v>1</v>
      </c>
      <c r="AI21" s="10">
        <v>5</v>
      </c>
      <c r="AJ21" s="10">
        <v>1</v>
      </c>
      <c r="AK21" s="10">
        <v>1</v>
      </c>
      <c r="AL21" s="10">
        <v>3</v>
      </c>
      <c r="AM21" s="10">
        <v>3</v>
      </c>
      <c r="AN21" s="10">
        <v>2</v>
      </c>
      <c r="AO21" s="17">
        <v>0</v>
      </c>
      <c r="AP21" s="17">
        <v>5</v>
      </c>
      <c r="AQ21" s="36">
        <v>0</v>
      </c>
      <c r="AR21" s="37">
        <v>3</v>
      </c>
    </row>
    <row r="22" spans="1:44" ht="19.5" customHeight="1">
      <c r="A22" s="13" t="s">
        <v>51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1</v>
      </c>
      <c r="AJ22" s="10">
        <v>0</v>
      </c>
      <c r="AK22" s="10">
        <v>1</v>
      </c>
      <c r="AL22" s="10">
        <v>1</v>
      </c>
      <c r="AM22" s="10">
        <v>1</v>
      </c>
      <c r="AN22" s="10">
        <v>0</v>
      </c>
      <c r="AO22" s="17">
        <v>3</v>
      </c>
      <c r="AP22" s="17">
        <v>1</v>
      </c>
      <c r="AQ22" s="37">
        <v>1</v>
      </c>
      <c r="AR22" s="36">
        <v>0</v>
      </c>
    </row>
    <row r="23" spans="1:44" ht="19.5" customHeight="1">
      <c r="A23" s="13" t="s">
        <v>50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2</v>
      </c>
      <c r="AN23" s="10">
        <v>0</v>
      </c>
      <c r="AO23" s="17">
        <v>0</v>
      </c>
      <c r="AP23" s="17">
        <v>1</v>
      </c>
      <c r="AQ23" s="36">
        <v>0</v>
      </c>
      <c r="AR23" s="36">
        <v>0</v>
      </c>
    </row>
    <row r="24" spans="1:44" ht="19.5" customHeight="1">
      <c r="A24" s="7" t="s">
        <v>12</v>
      </c>
      <c r="B24" s="9">
        <f>SUM(B25:B27)</f>
        <v>55</v>
      </c>
      <c r="C24" s="9">
        <f aca="true" t="shared" si="7" ref="C24:N24">SUM(C25:C27)</f>
        <v>58</v>
      </c>
      <c r="D24" s="9">
        <f t="shared" si="7"/>
        <v>94</v>
      </c>
      <c r="E24" s="9">
        <f t="shared" si="7"/>
        <v>51</v>
      </c>
      <c r="F24" s="9">
        <f t="shared" si="7"/>
        <v>23</v>
      </c>
      <c r="G24" s="9">
        <f t="shared" si="7"/>
        <v>55</v>
      </c>
      <c r="H24" s="9">
        <f t="shared" si="7"/>
        <v>37</v>
      </c>
      <c r="I24" s="9">
        <v>77</v>
      </c>
      <c r="J24" s="9">
        <v>84</v>
      </c>
      <c r="K24" s="9">
        <f t="shared" si="7"/>
        <v>29</v>
      </c>
      <c r="L24" s="9">
        <f t="shared" si="7"/>
        <v>25</v>
      </c>
      <c r="M24" s="9">
        <f t="shared" si="7"/>
        <v>32</v>
      </c>
      <c r="N24" s="9">
        <f t="shared" si="7"/>
        <v>26</v>
      </c>
      <c r="O24" s="9">
        <v>32</v>
      </c>
      <c r="P24" s="9">
        <v>29</v>
      </c>
      <c r="Q24" s="9">
        <v>43</v>
      </c>
      <c r="R24" s="9">
        <v>27</v>
      </c>
      <c r="S24" s="9">
        <f aca="true" t="shared" si="8" ref="S24:AB24">SUM(S25:S27)</f>
        <v>35</v>
      </c>
      <c r="T24" s="9">
        <f t="shared" si="8"/>
        <v>43</v>
      </c>
      <c r="U24" s="9">
        <f t="shared" si="8"/>
        <v>42</v>
      </c>
      <c r="V24" s="9">
        <f t="shared" si="8"/>
        <v>32</v>
      </c>
      <c r="W24" s="9">
        <f t="shared" si="8"/>
        <v>38</v>
      </c>
      <c r="X24" s="9">
        <f t="shared" si="8"/>
        <v>44</v>
      </c>
      <c r="Y24" s="9">
        <f t="shared" si="8"/>
        <v>18</v>
      </c>
      <c r="Z24" s="9">
        <f t="shared" si="8"/>
        <v>33</v>
      </c>
      <c r="AA24" s="9">
        <f t="shared" si="8"/>
        <v>24</v>
      </c>
      <c r="AB24" s="9">
        <f t="shared" si="8"/>
        <v>24</v>
      </c>
      <c r="AC24" s="9">
        <f>SUM(AC25:AC27)</f>
        <v>22</v>
      </c>
      <c r="AD24" s="9">
        <f>SUM(AD25:AD27)</f>
        <v>32</v>
      </c>
      <c r="AE24" s="9">
        <v>31</v>
      </c>
      <c r="AF24" s="9">
        <v>29</v>
      </c>
      <c r="AG24" s="9">
        <v>35</v>
      </c>
      <c r="AH24" s="9">
        <v>21</v>
      </c>
      <c r="AI24" s="9">
        <v>29</v>
      </c>
      <c r="AJ24" s="9">
        <v>32</v>
      </c>
      <c r="AK24" s="9">
        <v>41</v>
      </c>
      <c r="AL24" s="9">
        <v>40</v>
      </c>
      <c r="AM24" s="9">
        <f>SUM(AM25:AM28)</f>
        <v>36</v>
      </c>
      <c r="AN24" s="9">
        <f>SUM(AN25:AN28)</f>
        <v>29</v>
      </c>
      <c r="AO24" s="15">
        <f>SUM(AO25:AO28)</f>
        <v>41</v>
      </c>
      <c r="AP24" s="15">
        <f>SUM(AP25:AP28)</f>
        <v>30</v>
      </c>
      <c r="AQ24" s="35">
        <v>42</v>
      </c>
      <c r="AR24" s="35">
        <v>30</v>
      </c>
    </row>
    <row r="25" spans="1:44" s="14" customFormat="1" ht="19.5" customHeight="1">
      <c r="A25" s="8" t="s">
        <v>44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0</v>
      </c>
      <c r="AN25" s="10">
        <v>0</v>
      </c>
      <c r="AO25" s="16">
        <v>0</v>
      </c>
      <c r="AP25" s="16">
        <v>0</v>
      </c>
      <c r="AQ25" s="36">
        <v>0</v>
      </c>
      <c r="AR25" s="36">
        <v>0</v>
      </c>
    </row>
    <row r="26" spans="1:44" ht="19.5" customHeight="1">
      <c r="A26" s="8" t="s">
        <v>13</v>
      </c>
      <c r="B26" s="10">
        <v>0</v>
      </c>
      <c r="C26" s="10">
        <v>1</v>
      </c>
      <c r="D26" s="10">
        <v>1</v>
      </c>
      <c r="E26" s="10">
        <v>3</v>
      </c>
      <c r="F26" s="10">
        <v>0</v>
      </c>
      <c r="G26" s="10">
        <v>2</v>
      </c>
      <c r="H26" s="10">
        <v>0</v>
      </c>
      <c r="I26" s="10">
        <v>1</v>
      </c>
      <c r="J26" s="10">
        <v>1</v>
      </c>
      <c r="K26" s="10">
        <v>1</v>
      </c>
      <c r="L26" s="10">
        <v>1</v>
      </c>
      <c r="M26" s="10">
        <v>0</v>
      </c>
      <c r="N26" s="10">
        <v>1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1</v>
      </c>
      <c r="U26" s="10">
        <v>3</v>
      </c>
      <c r="V26" s="10">
        <v>0</v>
      </c>
      <c r="W26" s="10">
        <v>0</v>
      </c>
      <c r="X26" s="10">
        <v>1</v>
      </c>
      <c r="Y26" s="10">
        <v>0</v>
      </c>
      <c r="Z26" s="10">
        <v>1</v>
      </c>
      <c r="AA26" s="10">
        <v>0</v>
      </c>
      <c r="AB26" s="10">
        <v>1</v>
      </c>
      <c r="AC26" s="10">
        <v>0</v>
      </c>
      <c r="AD26" s="10">
        <v>1</v>
      </c>
      <c r="AE26" s="10">
        <v>0</v>
      </c>
      <c r="AF26" s="10">
        <v>2</v>
      </c>
      <c r="AG26" s="10">
        <v>1</v>
      </c>
      <c r="AH26" s="10">
        <v>1</v>
      </c>
      <c r="AI26" s="10">
        <v>0</v>
      </c>
      <c r="AJ26" s="10">
        <v>1</v>
      </c>
      <c r="AK26" s="10">
        <v>0</v>
      </c>
      <c r="AL26" s="10">
        <v>1</v>
      </c>
      <c r="AM26" s="10">
        <v>1</v>
      </c>
      <c r="AN26" s="10">
        <v>1</v>
      </c>
      <c r="AO26" s="17">
        <v>0</v>
      </c>
      <c r="AP26" s="17">
        <v>1</v>
      </c>
      <c r="AQ26" s="37">
        <v>2</v>
      </c>
      <c r="AR26" s="37">
        <v>1</v>
      </c>
    </row>
    <row r="27" spans="1:44" ht="19.5" customHeight="1">
      <c r="A27" s="8" t="s">
        <v>14</v>
      </c>
      <c r="B27" s="10">
        <v>55</v>
      </c>
      <c r="C27" s="10">
        <v>57</v>
      </c>
      <c r="D27" s="10">
        <v>93</v>
      </c>
      <c r="E27" s="10">
        <v>48</v>
      </c>
      <c r="F27" s="10">
        <v>23</v>
      </c>
      <c r="G27" s="10">
        <v>53</v>
      </c>
      <c r="H27" s="10">
        <v>37</v>
      </c>
      <c r="I27" s="10">
        <v>76</v>
      </c>
      <c r="J27" s="10">
        <v>83</v>
      </c>
      <c r="K27" s="10">
        <v>28</v>
      </c>
      <c r="L27" s="10">
        <v>24</v>
      </c>
      <c r="M27" s="10">
        <v>32</v>
      </c>
      <c r="N27" s="10">
        <v>25</v>
      </c>
      <c r="O27" s="10">
        <v>32</v>
      </c>
      <c r="P27" s="10">
        <v>28</v>
      </c>
      <c r="Q27" s="10">
        <v>43</v>
      </c>
      <c r="R27" s="10">
        <v>27</v>
      </c>
      <c r="S27" s="10">
        <v>35</v>
      </c>
      <c r="T27" s="10">
        <v>42</v>
      </c>
      <c r="U27" s="10">
        <v>39</v>
      </c>
      <c r="V27" s="10">
        <v>32</v>
      </c>
      <c r="W27" s="10">
        <v>38</v>
      </c>
      <c r="X27" s="10">
        <v>43</v>
      </c>
      <c r="Y27" s="10">
        <v>18</v>
      </c>
      <c r="Z27" s="10">
        <v>32</v>
      </c>
      <c r="AA27" s="10">
        <v>24</v>
      </c>
      <c r="AB27" s="10">
        <v>22</v>
      </c>
      <c r="AC27" s="10">
        <v>22</v>
      </c>
      <c r="AD27" s="10">
        <v>31</v>
      </c>
      <c r="AE27" s="10">
        <v>31</v>
      </c>
      <c r="AF27" s="10">
        <v>26</v>
      </c>
      <c r="AG27" s="10">
        <v>34</v>
      </c>
      <c r="AH27" s="10">
        <v>20</v>
      </c>
      <c r="AI27" s="10">
        <v>29</v>
      </c>
      <c r="AJ27" s="10">
        <v>31</v>
      </c>
      <c r="AK27" s="10">
        <v>41</v>
      </c>
      <c r="AL27" s="10">
        <v>38</v>
      </c>
      <c r="AM27" s="10">
        <v>35</v>
      </c>
      <c r="AN27" s="10">
        <v>28</v>
      </c>
      <c r="AO27" s="17">
        <v>41</v>
      </c>
      <c r="AP27" s="17">
        <v>29</v>
      </c>
      <c r="AQ27" s="37">
        <v>40</v>
      </c>
      <c r="AR27" s="37">
        <v>29</v>
      </c>
    </row>
    <row r="28" spans="1:44" ht="19.5" customHeight="1">
      <c r="A28" s="8" t="s">
        <v>47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1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6">
        <v>0</v>
      </c>
      <c r="AP28" s="16">
        <v>0</v>
      </c>
      <c r="AQ28" s="36">
        <v>0</v>
      </c>
      <c r="AR28" s="36">
        <v>0</v>
      </c>
    </row>
    <row r="29" spans="1:44" ht="19.5" customHeight="1">
      <c r="A29" s="7" t="s">
        <v>34</v>
      </c>
      <c r="B29" s="9">
        <f>SUM(B30:B46)</f>
        <v>47</v>
      </c>
      <c r="C29" s="9">
        <f aca="true" t="shared" si="9" ref="C29:N29">SUM(C30:C46)</f>
        <v>44</v>
      </c>
      <c r="D29" s="9">
        <f t="shared" si="9"/>
        <v>29</v>
      </c>
      <c r="E29" s="9">
        <f t="shared" si="9"/>
        <v>18</v>
      </c>
      <c r="F29" s="9">
        <f t="shared" si="9"/>
        <v>9</v>
      </c>
      <c r="G29" s="9">
        <f t="shared" si="9"/>
        <v>19</v>
      </c>
      <c r="H29" s="9">
        <f t="shared" si="9"/>
        <v>14</v>
      </c>
      <c r="I29" s="9">
        <v>23</v>
      </c>
      <c r="J29" s="9">
        <v>30</v>
      </c>
      <c r="K29" s="9">
        <f t="shared" si="9"/>
        <v>15</v>
      </c>
      <c r="L29" s="9">
        <f t="shared" si="9"/>
        <v>14</v>
      </c>
      <c r="M29" s="9">
        <f t="shared" si="9"/>
        <v>16</v>
      </c>
      <c r="N29" s="9">
        <f t="shared" si="9"/>
        <v>14</v>
      </c>
      <c r="O29" s="9">
        <f aca="true" t="shared" si="10" ref="O29:AB29">SUM(O30:O46)</f>
        <v>14</v>
      </c>
      <c r="P29" s="9">
        <f t="shared" si="10"/>
        <v>18</v>
      </c>
      <c r="Q29" s="9">
        <f t="shared" si="10"/>
        <v>18</v>
      </c>
      <c r="R29" s="9">
        <f t="shared" si="10"/>
        <v>19</v>
      </c>
      <c r="S29" s="9">
        <f t="shared" si="10"/>
        <v>17</v>
      </c>
      <c r="T29" s="9">
        <f t="shared" si="10"/>
        <v>21</v>
      </c>
      <c r="U29" s="9">
        <f t="shared" si="10"/>
        <v>20</v>
      </c>
      <c r="V29" s="9">
        <f t="shared" si="10"/>
        <v>31</v>
      </c>
      <c r="W29" s="9">
        <f t="shared" si="10"/>
        <v>18</v>
      </c>
      <c r="X29" s="9">
        <f t="shared" si="10"/>
        <v>26</v>
      </c>
      <c r="Y29" s="9">
        <f t="shared" si="10"/>
        <v>16</v>
      </c>
      <c r="Z29" s="9">
        <f t="shared" si="10"/>
        <v>22</v>
      </c>
      <c r="AA29" s="9">
        <f t="shared" si="10"/>
        <v>17</v>
      </c>
      <c r="AB29" s="9">
        <f t="shared" si="10"/>
        <v>27</v>
      </c>
      <c r="AC29" s="9">
        <f>SUM(AC30:AC46)</f>
        <v>15</v>
      </c>
      <c r="AD29" s="9">
        <f>SUM(AD30:AD46)</f>
        <v>20</v>
      </c>
      <c r="AE29" s="9">
        <v>15</v>
      </c>
      <c r="AF29" s="9">
        <v>18</v>
      </c>
      <c r="AG29" s="9">
        <v>18</v>
      </c>
      <c r="AH29" s="9">
        <v>20</v>
      </c>
      <c r="AI29" s="9">
        <v>13</v>
      </c>
      <c r="AJ29" s="9">
        <v>27</v>
      </c>
      <c r="AK29" s="9">
        <v>15</v>
      </c>
      <c r="AL29" s="9">
        <v>10</v>
      </c>
      <c r="AM29" s="9">
        <f>SUM(AM30:AM46)</f>
        <v>25</v>
      </c>
      <c r="AN29" s="9">
        <f>SUM(AN30:AN46)</f>
        <v>17</v>
      </c>
      <c r="AO29" s="15">
        <f>SUM(AO30:AO46)</f>
        <v>20</v>
      </c>
      <c r="AP29" s="15">
        <f>SUM(AP30:AP46)</f>
        <v>26</v>
      </c>
      <c r="AQ29" s="35">
        <v>19</v>
      </c>
      <c r="AR29" s="35">
        <v>33</v>
      </c>
    </row>
    <row r="30" spans="1:44" ht="19.5" customHeight="1">
      <c r="A30" s="8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7">
        <v>0</v>
      </c>
      <c r="AP30" s="17">
        <v>1</v>
      </c>
      <c r="AQ30" s="36">
        <v>0</v>
      </c>
      <c r="AR30" s="36">
        <v>0</v>
      </c>
    </row>
    <row r="31" spans="1:44" ht="19.5" customHeight="1">
      <c r="A31" s="8" t="s">
        <v>16</v>
      </c>
      <c r="B31" s="10">
        <v>3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6">
        <v>0</v>
      </c>
      <c r="AP31" s="16">
        <v>0</v>
      </c>
      <c r="AQ31" s="36">
        <v>0</v>
      </c>
      <c r="AR31" s="36">
        <v>0</v>
      </c>
    </row>
    <row r="32" spans="1:44" ht="19.5" customHeight="1">
      <c r="A32" s="8" t="s">
        <v>53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6">
        <v>0</v>
      </c>
      <c r="AP32" s="16">
        <v>0</v>
      </c>
      <c r="AQ32" s="36">
        <v>0</v>
      </c>
      <c r="AR32" s="36">
        <v>0</v>
      </c>
    </row>
    <row r="33" spans="1:44" ht="19.5" customHeight="1">
      <c r="A33" s="8" t="s">
        <v>17</v>
      </c>
      <c r="B33" s="10">
        <v>5</v>
      </c>
      <c r="C33" s="10">
        <v>2</v>
      </c>
      <c r="D33" s="10">
        <v>0</v>
      </c>
      <c r="E33" s="10">
        <v>3</v>
      </c>
      <c r="F33" s="10">
        <v>2</v>
      </c>
      <c r="G33" s="10">
        <v>2</v>
      </c>
      <c r="H33" s="10">
        <v>1</v>
      </c>
      <c r="I33" s="10">
        <v>2</v>
      </c>
      <c r="J33" s="10">
        <v>0</v>
      </c>
      <c r="K33" s="10">
        <v>2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0">
        <v>1</v>
      </c>
      <c r="T33" s="10">
        <v>1</v>
      </c>
      <c r="U33" s="10">
        <v>0</v>
      </c>
      <c r="V33" s="10">
        <v>3</v>
      </c>
      <c r="W33" s="10">
        <v>0</v>
      </c>
      <c r="X33" s="10">
        <v>0</v>
      </c>
      <c r="Y33" s="10">
        <v>4</v>
      </c>
      <c r="Z33" s="10">
        <v>2</v>
      </c>
      <c r="AA33" s="10">
        <v>1</v>
      </c>
      <c r="AB33" s="10">
        <v>3</v>
      </c>
      <c r="AC33" s="10">
        <v>1</v>
      </c>
      <c r="AD33" s="10">
        <v>3</v>
      </c>
      <c r="AE33" s="10">
        <v>3</v>
      </c>
      <c r="AF33" s="10">
        <v>1</v>
      </c>
      <c r="AG33" s="10">
        <v>0</v>
      </c>
      <c r="AH33" s="10">
        <v>0</v>
      </c>
      <c r="AI33" s="10">
        <v>0</v>
      </c>
      <c r="AJ33" s="10">
        <v>0</v>
      </c>
      <c r="AK33" s="10">
        <v>4</v>
      </c>
      <c r="AL33" s="10">
        <v>2</v>
      </c>
      <c r="AM33" s="10">
        <v>2</v>
      </c>
      <c r="AN33" s="10">
        <v>0</v>
      </c>
      <c r="AO33" s="17">
        <v>3</v>
      </c>
      <c r="AP33" s="17">
        <v>3</v>
      </c>
      <c r="AQ33" s="37">
        <v>3</v>
      </c>
      <c r="AR33" s="37">
        <v>1</v>
      </c>
    </row>
    <row r="34" spans="1:44" ht="19.5" customHeight="1">
      <c r="A34" s="8" t="s">
        <v>18</v>
      </c>
      <c r="B34" s="10">
        <v>5</v>
      </c>
      <c r="C34" s="10">
        <v>7</v>
      </c>
      <c r="D34" s="10">
        <v>7</v>
      </c>
      <c r="E34" s="10">
        <v>2</v>
      </c>
      <c r="F34" s="10">
        <v>0</v>
      </c>
      <c r="G34" s="10">
        <v>0</v>
      </c>
      <c r="H34" s="10">
        <v>3</v>
      </c>
      <c r="I34" s="10">
        <v>1</v>
      </c>
      <c r="J34" s="10">
        <v>2</v>
      </c>
      <c r="K34" s="10">
        <v>0</v>
      </c>
      <c r="L34" s="10">
        <v>1</v>
      </c>
      <c r="M34" s="10">
        <v>2</v>
      </c>
      <c r="N34" s="10">
        <v>0</v>
      </c>
      <c r="O34" s="10">
        <v>2</v>
      </c>
      <c r="P34" s="10">
        <v>1</v>
      </c>
      <c r="Q34" s="10">
        <v>4</v>
      </c>
      <c r="R34" s="10">
        <v>2</v>
      </c>
      <c r="S34" s="10">
        <v>0</v>
      </c>
      <c r="T34" s="10">
        <v>2</v>
      </c>
      <c r="U34" s="10">
        <v>1</v>
      </c>
      <c r="V34" s="10">
        <v>2</v>
      </c>
      <c r="W34" s="10">
        <v>1</v>
      </c>
      <c r="X34" s="10">
        <v>4</v>
      </c>
      <c r="Y34" s="10">
        <v>3</v>
      </c>
      <c r="Z34" s="10">
        <v>0</v>
      </c>
      <c r="AA34" s="10">
        <v>5</v>
      </c>
      <c r="AB34" s="10">
        <v>2</v>
      </c>
      <c r="AC34" s="10">
        <v>2</v>
      </c>
      <c r="AD34" s="10">
        <v>2</v>
      </c>
      <c r="AE34" s="10">
        <v>1</v>
      </c>
      <c r="AF34" s="10">
        <v>2</v>
      </c>
      <c r="AG34" s="10">
        <v>3</v>
      </c>
      <c r="AH34" s="10">
        <v>3</v>
      </c>
      <c r="AI34" s="10">
        <v>6</v>
      </c>
      <c r="AJ34" s="10">
        <v>2</v>
      </c>
      <c r="AK34" s="10">
        <v>3</v>
      </c>
      <c r="AL34" s="10">
        <v>1</v>
      </c>
      <c r="AM34" s="10">
        <v>6</v>
      </c>
      <c r="AN34" s="10">
        <v>1</v>
      </c>
      <c r="AO34" s="17">
        <v>4</v>
      </c>
      <c r="AP34" s="17">
        <v>3</v>
      </c>
      <c r="AQ34" s="37">
        <v>4</v>
      </c>
      <c r="AR34" s="37">
        <v>2</v>
      </c>
    </row>
    <row r="35" spans="1:44" ht="19.5" customHeight="1">
      <c r="A35" s="8" t="s">
        <v>19</v>
      </c>
      <c r="B35" s="10">
        <v>1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6">
        <v>0</v>
      </c>
      <c r="AP35" s="16">
        <v>0</v>
      </c>
      <c r="AQ35" s="36">
        <v>0</v>
      </c>
      <c r="AR35" s="36">
        <v>0</v>
      </c>
    </row>
    <row r="36" spans="1:44" ht="19.5" customHeight="1">
      <c r="A36" s="8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1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6">
        <v>0</v>
      </c>
      <c r="AP36" s="16">
        <v>0</v>
      </c>
      <c r="AQ36" s="36">
        <v>0</v>
      </c>
      <c r="AR36" s="36">
        <v>0</v>
      </c>
    </row>
    <row r="37" spans="1:44" ht="19.5" customHeight="1">
      <c r="A37" s="8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6">
        <v>0</v>
      </c>
      <c r="AP37" s="16">
        <v>0</v>
      </c>
      <c r="AQ37" s="36">
        <v>0</v>
      </c>
      <c r="AR37" s="36">
        <v>0</v>
      </c>
    </row>
    <row r="38" spans="1:44" ht="19.5" customHeight="1">
      <c r="A38" s="8" t="s">
        <v>21</v>
      </c>
      <c r="B38" s="10">
        <v>0</v>
      </c>
      <c r="C38" s="10">
        <v>0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7">
        <v>0</v>
      </c>
      <c r="AP38" s="17">
        <v>1</v>
      </c>
      <c r="AQ38" s="36">
        <v>0</v>
      </c>
      <c r="AR38" s="36">
        <v>0</v>
      </c>
    </row>
    <row r="39" spans="1:44" ht="19.5" customHeight="1">
      <c r="A39" s="8" t="s">
        <v>22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5</v>
      </c>
      <c r="K39" s="10">
        <v>0</v>
      </c>
      <c r="L39" s="10">
        <v>1</v>
      </c>
      <c r="M39" s="10">
        <v>0</v>
      </c>
      <c r="N39" s="10">
        <v>1</v>
      </c>
      <c r="O39" s="10">
        <v>0</v>
      </c>
      <c r="P39" s="10">
        <v>3</v>
      </c>
      <c r="Q39" s="10">
        <v>0</v>
      </c>
      <c r="R39" s="10">
        <v>1</v>
      </c>
      <c r="S39" s="10">
        <v>2</v>
      </c>
      <c r="T39" s="10">
        <v>1</v>
      </c>
      <c r="U39" s="10">
        <v>1</v>
      </c>
      <c r="V39" s="10">
        <v>2</v>
      </c>
      <c r="W39" s="10">
        <v>1</v>
      </c>
      <c r="X39" s="10">
        <v>0</v>
      </c>
      <c r="Y39" s="10">
        <v>1</v>
      </c>
      <c r="Z39" s="10">
        <v>2</v>
      </c>
      <c r="AA39" s="10">
        <v>0</v>
      </c>
      <c r="AB39" s="10">
        <v>2</v>
      </c>
      <c r="AC39" s="10">
        <v>2</v>
      </c>
      <c r="AD39" s="10">
        <v>2</v>
      </c>
      <c r="AE39" s="10">
        <v>1</v>
      </c>
      <c r="AF39" s="10">
        <v>2</v>
      </c>
      <c r="AG39" s="10">
        <v>2</v>
      </c>
      <c r="AH39" s="10">
        <v>4</v>
      </c>
      <c r="AI39" s="10">
        <v>1</v>
      </c>
      <c r="AJ39" s="10">
        <v>4</v>
      </c>
      <c r="AK39" s="10">
        <v>1</v>
      </c>
      <c r="AL39" s="10">
        <v>2</v>
      </c>
      <c r="AM39" s="10">
        <v>3</v>
      </c>
      <c r="AN39" s="10">
        <v>1</v>
      </c>
      <c r="AO39" s="17">
        <v>2</v>
      </c>
      <c r="AP39" s="17">
        <v>5</v>
      </c>
      <c r="AQ39" s="36">
        <v>0</v>
      </c>
      <c r="AR39" s="37">
        <v>5</v>
      </c>
    </row>
    <row r="40" spans="1:44" ht="19.5" customHeight="1">
      <c r="A40" s="8" t="s">
        <v>23</v>
      </c>
      <c r="B40" s="10">
        <v>3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6">
        <v>0</v>
      </c>
      <c r="AP40" s="16">
        <v>0</v>
      </c>
      <c r="AQ40" s="36">
        <v>0</v>
      </c>
      <c r="AR40" s="36">
        <v>0</v>
      </c>
    </row>
    <row r="41" spans="1:44" ht="19.5" customHeight="1">
      <c r="A41" s="8" t="s">
        <v>24</v>
      </c>
      <c r="B41" s="10">
        <v>0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6">
        <v>0</v>
      </c>
      <c r="AP41" s="16">
        <v>0</v>
      </c>
      <c r="AQ41" s="36">
        <v>0</v>
      </c>
      <c r="AR41" s="36">
        <v>0</v>
      </c>
    </row>
    <row r="42" spans="1:44" ht="19.5" customHeight="1">
      <c r="A42" s="8" t="s">
        <v>25</v>
      </c>
      <c r="B42" s="10">
        <v>0</v>
      </c>
      <c r="C42" s="10">
        <v>0</v>
      </c>
      <c r="D42" s="10">
        <v>0</v>
      </c>
      <c r="E42" s="10">
        <v>1</v>
      </c>
      <c r="F42" s="10">
        <v>0</v>
      </c>
      <c r="G42" s="10">
        <v>1</v>
      </c>
      <c r="H42" s="10">
        <v>1</v>
      </c>
      <c r="I42" s="10">
        <v>1</v>
      </c>
      <c r="J42" s="10">
        <v>2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1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1</v>
      </c>
      <c r="AE42" s="10">
        <v>0</v>
      </c>
      <c r="AF42" s="10">
        <v>0</v>
      </c>
      <c r="AG42" s="10">
        <v>0</v>
      </c>
      <c r="AH42" s="10">
        <v>1</v>
      </c>
      <c r="AI42" s="10">
        <v>0</v>
      </c>
      <c r="AJ42" s="10">
        <v>4</v>
      </c>
      <c r="AK42" s="10">
        <v>0</v>
      </c>
      <c r="AL42" s="10">
        <v>0</v>
      </c>
      <c r="AM42" s="10">
        <v>0</v>
      </c>
      <c r="AN42" s="10">
        <v>0</v>
      </c>
      <c r="AO42" s="16">
        <v>0</v>
      </c>
      <c r="AP42" s="16">
        <v>0</v>
      </c>
      <c r="AQ42" s="36">
        <v>0</v>
      </c>
      <c r="AR42" s="37">
        <v>1</v>
      </c>
    </row>
    <row r="43" spans="1:44" ht="19.5" customHeight="1">
      <c r="A43" s="8" t="s">
        <v>26</v>
      </c>
      <c r="B43" s="10">
        <v>0</v>
      </c>
      <c r="C43" s="10">
        <v>2</v>
      </c>
      <c r="D43" s="10">
        <v>1</v>
      </c>
      <c r="E43" s="10">
        <v>1</v>
      </c>
      <c r="F43" s="10">
        <v>0</v>
      </c>
      <c r="G43" s="10">
        <v>1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1</v>
      </c>
      <c r="AO43" s="16">
        <v>0</v>
      </c>
      <c r="AP43" s="16">
        <v>0</v>
      </c>
      <c r="AQ43" s="37">
        <v>1</v>
      </c>
      <c r="AR43" s="36">
        <v>0</v>
      </c>
    </row>
    <row r="44" spans="1:44" ht="19.5" customHeight="1">
      <c r="A44" s="8" t="s">
        <v>27</v>
      </c>
      <c r="B44" s="10">
        <v>30</v>
      </c>
      <c r="C44" s="10">
        <v>31</v>
      </c>
      <c r="D44" s="10">
        <v>20</v>
      </c>
      <c r="E44" s="10">
        <v>10</v>
      </c>
      <c r="F44" s="10">
        <v>6</v>
      </c>
      <c r="G44" s="10">
        <v>13</v>
      </c>
      <c r="H44" s="10">
        <v>9</v>
      </c>
      <c r="I44" s="10">
        <v>18</v>
      </c>
      <c r="J44" s="10">
        <v>19</v>
      </c>
      <c r="K44" s="10">
        <v>13</v>
      </c>
      <c r="L44" s="10">
        <v>11</v>
      </c>
      <c r="M44" s="10">
        <v>12</v>
      </c>
      <c r="N44" s="10">
        <v>12</v>
      </c>
      <c r="O44" s="10">
        <v>11</v>
      </c>
      <c r="P44" s="10">
        <v>13</v>
      </c>
      <c r="Q44" s="10">
        <v>13</v>
      </c>
      <c r="R44" s="10">
        <v>14</v>
      </c>
      <c r="S44" s="10">
        <v>14</v>
      </c>
      <c r="T44" s="10">
        <v>13</v>
      </c>
      <c r="U44" s="10">
        <v>17</v>
      </c>
      <c r="V44" s="10">
        <v>23</v>
      </c>
      <c r="W44" s="10">
        <v>14</v>
      </c>
      <c r="X44" s="10">
        <v>21</v>
      </c>
      <c r="Y44" s="10">
        <v>7</v>
      </c>
      <c r="Z44" s="10">
        <v>18</v>
      </c>
      <c r="AA44" s="10">
        <v>11</v>
      </c>
      <c r="AB44" s="10">
        <v>19</v>
      </c>
      <c r="AC44" s="10">
        <v>10</v>
      </c>
      <c r="AD44" s="10">
        <v>11</v>
      </c>
      <c r="AE44" s="10">
        <v>8</v>
      </c>
      <c r="AF44" s="10">
        <v>13</v>
      </c>
      <c r="AG44" s="10">
        <v>13</v>
      </c>
      <c r="AH44" s="10">
        <v>12</v>
      </c>
      <c r="AI44" s="10">
        <v>6</v>
      </c>
      <c r="AJ44" s="10">
        <v>17</v>
      </c>
      <c r="AK44" s="10">
        <v>6</v>
      </c>
      <c r="AL44" s="10">
        <v>4</v>
      </c>
      <c r="AM44" s="10">
        <v>14</v>
      </c>
      <c r="AN44" s="10">
        <v>14</v>
      </c>
      <c r="AO44" s="17">
        <v>11</v>
      </c>
      <c r="AP44" s="17">
        <v>13</v>
      </c>
      <c r="AQ44" s="37">
        <v>11</v>
      </c>
      <c r="AR44" s="37">
        <v>23</v>
      </c>
    </row>
    <row r="45" spans="1:44" ht="19.5" customHeight="1">
      <c r="A45" s="8" t="s">
        <v>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1</v>
      </c>
      <c r="U45" s="10">
        <v>0</v>
      </c>
      <c r="V45" s="10">
        <v>0</v>
      </c>
      <c r="W45" s="10">
        <v>1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1</v>
      </c>
      <c r="AE45" s="10">
        <v>1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6">
        <v>0</v>
      </c>
      <c r="AP45" s="16">
        <v>0</v>
      </c>
      <c r="AQ45" s="36">
        <v>0</v>
      </c>
      <c r="AR45" s="37">
        <v>1</v>
      </c>
    </row>
    <row r="46" spans="1:44" ht="19.5" customHeight="1">
      <c r="A46" s="8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6">
        <v>0</v>
      </c>
      <c r="AP46" s="16">
        <v>0</v>
      </c>
      <c r="AQ46" s="36">
        <v>0</v>
      </c>
      <c r="AR46" s="36">
        <v>0</v>
      </c>
    </row>
    <row r="47" spans="1:44" ht="19.5" customHeight="1">
      <c r="A47" s="7" t="s">
        <v>35</v>
      </c>
      <c r="B47" s="9">
        <f aca="true" t="shared" si="11" ref="B47:H47">B48</f>
        <v>0</v>
      </c>
      <c r="C47" s="9">
        <f t="shared" si="11"/>
        <v>0</v>
      </c>
      <c r="D47" s="9">
        <f t="shared" si="11"/>
        <v>0</v>
      </c>
      <c r="E47" s="9">
        <f t="shared" si="11"/>
        <v>0</v>
      </c>
      <c r="F47" s="9">
        <f t="shared" si="11"/>
        <v>1</v>
      </c>
      <c r="G47" s="9">
        <f t="shared" si="11"/>
        <v>0</v>
      </c>
      <c r="H47" s="9">
        <f t="shared" si="11"/>
        <v>0</v>
      </c>
      <c r="I47" s="9">
        <v>0</v>
      </c>
      <c r="J47" s="9">
        <v>0</v>
      </c>
      <c r="K47" s="9">
        <f aca="true" t="shared" si="12" ref="K47:Q47">K48</f>
        <v>1</v>
      </c>
      <c r="L47" s="9">
        <f t="shared" si="12"/>
        <v>0</v>
      </c>
      <c r="M47" s="9">
        <f t="shared" si="12"/>
        <v>0</v>
      </c>
      <c r="N47" s="9">
        <f t="shared" si="12"/>
        <v>0</v>
      </c>
      <c r="O47" s="9">
        <f t="shared" si="12"/>
        <v>1</v>
      </c>
      <c r="P47" s="9">
        <f t="shared" si="12"/>
        <v>0</v>
      </c>
      <c r="Q47" s="9">
        <f t="shared" si="12"/>
        <v>0</v>
      </c>
      <c r="R47" s="9">
        <v>0</v>
      </c>
      <c r="S47" s="9">
        <f>S48</f>
        <v>1</v>
      </c>
      <c r="T47" s="9">
        <f>T48</f>
        <v>0</v>
      </c>
      <c r="U47" s="9">
        <f>U48</f>
        <v>1</v>
      </c>
      <c r="V47" s="9">
        <f>V48</f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16">
        <v>0</v>
      </c>
      <c r="AP47" s="16">
        <v>0</v>
      </c>
      <c r="AQ47" s="38">
        <v>0</v>
      </c>
      <c r="AR47" s="38">
        <v>0</v>
      </c>
    </row>
    <row r="48" spans="1:44" s="14" customFormat="1" ht="19.5" customHeight="1">
      <c r="A48" s="8" t="s">
        <v>29</v>
      </c>
      <c r="B48" s="10">
        <v>0</v>
      </c>
      <c r="C48" s="10">
        <v>0</v>
      </c>
      <c r="D48" s="10">
        <v>0</v>
      </c>
      <c r="E48" s="10">
        <v>0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6">
        <v>0</v>
      </c>
      <c r="AP48" s="16">
        <v>0</v>
      </c>
      <c r="AQ48" s="36">
        <v>0</v>
      </c>
      <c r="AR48" s="36">
        <v>0</v>
      </c>
    </row>
    <row r="49" spans="1:44" ht="19.5" customHeight="1">
      <c r="A49" s="7" t="s">
        <v>36</v>
      </c>
      <c r="B49" s="9">
        <f>B50+B51</f>
        <v>0</v>
      </c>
      <c r="C49" s="9">
        <f aca="true" t="shared" si="13" ref="C49:N49">C50+C51</f>
        <v>0</v>
      </c>
      <c r="D49" s="9">
        <f t="shared" si="13"/>
        <v>0</v>
      </c>
      <c r="E49" s="9">
        <f t="shared" si="13"/>
        <v>0</v>
      </c>
      <c r="F49" s="9">
        <f t="shared" si="13"/>
        <v>0</v>
      </c>
      <c r="G49" s="9">
        <f t="shared" si="13"/>
        <v>2</v>
      </c>
      <c r="H49" s="9">
        <f t="shared" si="13"/>
        <v>0</v>
      </c>
      <c r="I49" s="9">
        <v>2</v>
      </c>
      <c r="J49" s="9">
        <v>3</v>
      </c>
      <c r="K49" s="9">
        <f t="shared" si="13"/>
        <v>3</v>
      </c>
      <c r="L49" s="9">
        <f t="shared" si="13"/>
        <v>0</v>
      </c>
      <c r="M49" s="9">
        <f t="shared" si="13"/>
        <v>2</v>
      </c>
      <c r="N49" s="9">
        <f t="shared" si="13"/>
        <v>1</v>
      </c>
      <c r="O49" s="9">
        <v>3</v>
      </c>
      <c r="P49" s="9">
        <v>2</v>
      </c>
      <c r="Q49" s="9">
        <v>0</v>
      </c>
      <c r="R49" s="9">
        <v>0</v>
      </c>
      <c r="S49" s="9">
        <f aca="true" t="shared" si="14" ref="S49:AB49">S50+S51</f>
        <v>0</v>
      </c>
      <c r="T49" s="9">
        <f t="shared" si="14"/>
        <v>1</v>
      </c>
      <c r="U49" s="9">
        <f t="shared" si="14"/>
        <v>2</v>
      </c>
      <c r="V49" s="9">
        <f t="shared" si="14"/>
        <v>2</v>
      </c>
      <c r="W49" s="9">
        <f t="shared" si="14"/>
        <v>1</v>
      </c>
      <c r="X49" s="9">
        <f t="shared" si="14"/>
        <v>2</v>
      </c>
      <c r="Y49" s="9">
        <f t="shared" si="14"/>
        <v>1</v>
      </c>
      <c r="Z49" s="9">
        <f t="shared" si="14"/>
        <v>3</v>
      </c>
      <c r="AA49" s="9">
        <f t="shared" si="14"/>
        <v>2</v>
      </c>
      <c r="AB49" s="9">
        <f t="shared" si="14"/>
        <v>3</v>
      </c>
      <c r="AC49" s="9">
        <f>AC50+AC51</f>
        <v>1</v>
      </c>
      <c r="AD49" s="9">
        <f>AD50+AD51</f>
        <v>2</v>
      </c>
      <c r="AE49" s="9">
        <v>0</v>
      </c>
      <c r="AF49" s="9">
        <v>2</v>
      </c>
      <c r="AG49" s="9">
        <v>1</v>
      </c>
      <c r="AH49" s="9">
        <v>3</v>
      </c>
      <c r="AI49" s="9">
        <v>2</v>
      </c>
      <c r="AJ49" s="9">
        <v>4</v>
      </c>
      <c r="AK49" s="9">
        <v>1</v>
      </c>
      <c r="AL49" s="9">
        <v>4</v>
      </c>
      <c r="AM49" s="9">
        <f>SUM(AM50:AM51)</f>
        <v>1</v>
      </c>
      <c r="AN49" s="9">
        <f>SUM(AN50:AN51)</f>
        <v>3</v>
      </c>
      <c r="AO49" s="15">
        <f>SUM(AO50:AO51)</f>
        <v>1</v>
      </c>
      <c r="AP49" s="15">
        <f>SUM(AP50:AP51)</f>
        <v>3</v>
      </c>
      <c r="AQ49" s="35">
        <v>3</v>
      </c>
      <c r="AR49" s="35">
        <v>2</v>
      </c>
    </row>
    <row r="50" spans="1:44" s="14" customFormat="1" ht="19.5" customHeight="1">
      <c r="A50" s="8" t="s">
        <v>30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10">
        <v>2</v>
      </c>
      <c r="J50" s="10">
        <v>3</v>
      </c>
      <c r="K50" s="10">
        <v>3</v>
      </c>
      <c r="L50" s="10">
        <v>0</v>
      </c>
      <c r="M50" s="10">
        <v>2</v>
      </c>
      <c r="N50" s="10">
        <v>1</v>
      </c>
      <c r="O50" s="10">
        <v>2</v>
      </c>
      <c r="P50" s="10">
        <v>2</v>
      </c>
      <c r="Q50" s="10">
        <v>0</v>
      </c>
      <c r="R50" s="10">
        <v>0</v>
      </c>
      <c r="S50" s="10">
        <v>0</v>
      </c>
      <c r="T50" s="10">
        <v>1</v>
      </c>
      <c r="U50" s="10">
        <v>2</v>
      </c>
      <c r="V50" s="10">
        <v>2</v>
      </c>
      <c r="W50" s="10">
        <v>1</v>
      </c>
      <c r="X50" s="10">
        <v>2</v>
      </c>
      <c r="Y50" s="10">
        <v>1</v>
      </c>
      <c r="Z50" s="10">
        <v>3</v>
      </c>
      <c r="AA50" s="10">
        <v>2</v>
      </c>
      <c r="AB50" s="10">
        <v>3</v>
      </c>
      <c r="AC50" s="10">
        <v>1</v>
      </c>
      <c r="AD50" s="10">
        <v>1</v>
      </c>
      <c r="AE50" s="10">
        <v>0</v>
      </c>
      <c r="AF50" s="10">
        <v>2</v>
      </c>
      <c r="AG50" s="10">
        <v>1</v>
      </c>
      <c r="AH50" s="10">
        <v>3</v>
      </c>
      <c r="AI50" s="10">
        <v>2</v>
      </c>
      <c r="AJ50" s="10">
        <v>1</v>
      </c>
      <c r="AK50" s="10">
        <v>1</v>
      </c>
      <c r="AL50" s="10">
        <v>2</v>
      </c>
      <c r="AM50" s="10">
        <v>1</v>
      </c>
      <c r="AN50" s="10">
        <v>3</v>
      </c>
      <c r="AO50" s="17">
        <v>1</v>
      </c>
      <c r="AP50" s="17">
        <v>2</v>
      </c>
      <c r="AQ50" s="37">
        <v>3</v>
      </c>
      <c r="AR50" s="37">
        <v>2</v>
      </c>
    </row>
    <row r="51" spans="1:44" ht="19.5" customHeight="1">
      <c r="A51" s="8" t="s">
        <v>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3</v>
      </c>
      <c r="AK51" s="10">
        <v>0</v>
      </c>
      <c r="AL51" s="10">
        <v>2</v>
      </c>
      <c r="AM51" s="10">
        <v>0</v>
      </c>
      <c r="AN51" s="10">
        <v>0</v>
      </c>
      <c r="AO51" s="17">
        <v>0</v>
      </c>
      <c r="AP51" s="17">
        <v>1</v>
      </c>
      <c r="AQ51" s="36">
        <v>0</v>
      </c>
      <c r="AR51" s="36">
        <v>0</v>
      </c>
    </row>
    <row r="52" spans="1:44" ht="19.5" customHeight="1" thickBot="1">
      <c r="A52" s="6" t="s">
        <v>37</v>
      </c>
      <c r="B52" s="11">
        <v>25</v>
      </c>
      <c r="C52" s="12">
        <v>27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4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8">
        <v>0</v>
      </c>
      <c r="AP52" s="18">
        <v>0</v>
      </c>
      <c r="AQ52" s="38">
        <v>0</v>
      </c>
      <c r="AR52" s="38">
        <v>0</v>
      </c>
    </row>
    <row r="53" spans="1:7" ht="19.5" customHeight="1">
      <c r="A53" s="21" t="s">
        <v>43</v>
      </c>
      <c r="B53" s="22"/>
      <c r="C53" s="22"/>
      <c r="D53" s="22"/>
      <c r="E53" s="22"/>
      <c r="F53" s="22"/>
      <c r="G53" s="22"/>
    </row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25">
    <mergeCell ref="E3:F3"/>
    <mergeCell ref="G3:H3"/>
    <mergeCell ref="AA3:AB3"/>
    <mergeCell ref="AC3:AD3"/>
    <mergeCell ref="AE3:AF3"/>
    <mergeCell ref="AG3:AH3"/>
    <mergeCell ref="S3:T3"/>
    <mergeCell ref="U3:V3"/>
    <mergeCell ref="W3:X3"/>
    <mergeCell ref="Y3:Z3"/>
    <mergeCell ref="AM3:AN3"/>
    <mergeCell ref="AQ3:AR3"/>
    <mergeCell ref="AI3:AJ3"/>
    <mergeCell ref="AK3:AL3"/>
    <mergeCell ref="AO3:AP3"/>
    <mergeCell ref="A1:AR1"/>
    <mergeCell ref="A3:A4"/>
    <mergeCell ref="B3:B4"/>
    <mergeCell ref="C3:C4"/>
    <mergeCell ref="D3:D4"/>
    <mergeCell ref="I3:J3"/>
    <mergeCell ref="K3:L3"/>
    <mergeCell ref="M3:N3"/>
    <mergeCell ref="O3:P3"/>
    <mergeCell ref="Q3:R3"/>
  </mergeCells>
  <printOptions horizontalCentered="1"/>
  <pageMargins left="0.1968503937007874" right="0.1968503937007874" top="0.26" bottom="0.16" header="0.16" footer="0.16"/>
  <pageSetup fitToHeight="1" fitToWidth="1" horizontalDpi="600" verticalDpi="600" orientation="landscape" paperSize="12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fic..</dc:creator>
  <cp:keywords/>
  <dc:description/>
  <cp:lastModifiedBy>蕭思萍</cp:lastModifiedBy>
  <cp:lastPrinted>2016-03-29T08:20:33Z</cp:lastPrinted>
  <dcterms:created xsi:type="dcterms:W3CDTF">2007-03-22T07:21:23Z</dcterms:created>
  <dcterms:modified xsi:type="dcterms:W3CDTF">2023-03-01T09:26:49Z</dcterms:modified>
  <cp:category/>
  <cp:version/>
  <cp:contentType/>
  <cp:contentStatus/>
</cp:coreProperties>
</file>