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tabRatio="813" activeTab="11"/>
  </bookViews>
  <sheets>
    <sheet name="100" sheetId="1" r:id="rId1"/>
    <sheet name="101" sheetId="2" r:id="rId2"/>
    <sheet name="102" sheetId="3" r:id="rId3"/>
    <sheet name="103" sheetId="4" r:id="rId4"/>
    <sheet name="104" sheetId="5" r:id="rId5"/>
    <sheet name="105" sheetId="6" r:id="rId6"/>
    <sheet name="106" sheetId="7" r:id="rId7"/>
    <sheet name="107 " sheetId="8" r:id="rId8"/>
    <sheet name="108" sheetId="9" r:id="rId9"/>
    <sheet name="109" sheetId="10" r:id="rId10"/>
    <sheet name="110" sheetId="11" r:id="rId11"/>
    <sheet name="111" sheetId="12" r:id="rId12"/>
  </sheets>
  <definedNames/>
  <calcPr fullCalcOnLoad="1"/>
</workbook>
</file>

<file path=xl/sharedStrings.xml><?xml version="1.0" encoding="utf-8"?>
<sst xmlns="http://schemas.openxmlformats.org/spreadsheetml/2006/main" count="816" uniqueCount="90">
  <si>
    <r>
      <rPr>
        <sz val="10"/>
        <rFont val="新細明體"/>
        <family val="1"/>
      </rPr>
      <t>單位：人；</t>
    </r>
    <r>
      <rPr>
        <sz val="10"/>
        <rFont val="Times New Roman"/>
        <family val="1"/>
      </rPr>
      <t>%</t>
    </r>
  </si>
  <si>
    <r>
      <rPr>
        <sz val="10"/>
        <rFont val="新細明體"/>
        <family val="1"/>
      </rPr>
      <t>國小學生數</t>
    </r>
  </si>
  <si>
    <r>
      <rPr>
        <sz val="10"/>
        <rFont val="新細明體"/>
        <family val="1"/>
      </rPr>
      <t>該學年度中輟生人數分析</t>
    </r>
  </si>
  <si>
    <r>
      <rPr>
        <sz val="10"/>
        <rFont val="新細明體"/>
        <family val="1"/>
      </rPr>
      <t>該學年與非該學年分開統計</t>
    </r>
  </si>
  <si>
    <r>
      <rPr>
        <sz val="10"/>
        <rFont val="新細明體"/>
        <family val="1"/>
      </rPr>
      <t>復學率</t>
    </r>
  </si>
  <si>
    <r>
      <rPr>
        <sz val="10"/>
        <rFont val="新細明體"/>
        <family val="1"/>
      </rPr>
      <t>輟學率</t>
    </r>
  </si>
  <si>
    <r>
      <rPr>
        <sz val="10"/>
        <rFont val="新細明體"/>
        <family val="1"/>
      </rPr>
      <t>性別</t>
    </r>
  </si>
  <si>
    <r>
      <rPr>
        <sz val="10"/>
        <rFont val="新細明體"/>
        <family val="1"/>
      </rPr>
      <t>背景</t>
    </r>
  </si>
  <si>
    <r>
      <rPr>
        <sz val="10"/>
        <rFont val="新細明體"/>
        <family val="1"/>
      </rPr>
      <t>類別</t>
    </r>
  </si>
  <si>
    <r>
      <rPr>
        <sz val="10"/>
        <rFont val="新細明體"/>
        <family val="1"/>
      </rPr>
      <t>身分</t>
    </r>
  </si>
  <si>
    <r>
      <rPr>
        <sz val="10"/>
        <rFont val="新細明體"/>
        <family val="1"/>
      </rPr>
      <t>輟學原因</t>
    </r>
  </si>
  <si>
    <r>
      <rPr>
        <sz val="10"/>
        <rFont val="新細明體"/>
        <family val="1"/>
      </rPr>
      <t>輟學人數</t>
    </r>
  </si>
  <si>
    <r>
      <rPr>
        <sz val="10"/>
        <rFont val="新細明體"/>
        <family val="1"/>
      </rPr>
      <t>復學人數</t>
    </r>
  </si>
  <si>
    <r>
      <rPr>
        <sz val="10"/>
        <rFont val="新細明體"/>
        <family val="1"/>
      </rPr>
      <t>尋獲人數</t>
    </r>
  </si>
  <si>
    <r>
      <rPr>
        <sz val="10"/>
        <rFont val="新細明體"/>
        <family val="1"/>
      </rPr>
      <t>總復
學率</t>
    </r>
  </si>
  <si>
    <r>
      <rPr>
        <sz val="10"/>
        <rFont val="新細明體"/>
        <family val="1"/>
      </rPr>
      <t>該學年
復學率</t>
    </r>
  </si>
  <si>
    <r>
      <rPr>
        <sz val="10"/>
        <rFont val="新細明體"/>
        <family val="1"/>
      </rPr>
      <t>非該學年
復學率</t>
    </r>
  </si>
  <si>
    <r>
      <rPr>
        <sz val="10"/>
        <rFont val="新細明體"/>
        <family val="1"/>
      </rPr>
      <t>該學年度
輟學率</t>
    </r>
  </si>
  <si>
    <r>
      <rPr>
        <sz val="10"/>
        <rFont val="新細明體"/>
        <family val="1"/>
      </rPr>
      <t>男</t>
    </r>
  </si>
  <si>
    <r>
      <rPr>
        <sz val="10"/>
        <rFont val="新細明體"/>
        <family val="1"/>
      </rPr>
      <t>女</t>
    </r>
  </si>
  <si>
    <r>
      <rPr>
        <sz val="10"/>
        <rFont val="新細明體"/>
        <family val="1"/>
      </rPr>
      <t>雙親</t>
    </r>
  </si>
  <si>
    <r>
      <rPr>
        <sz val="10"/>
        <rFont val="新細明體"/>
        <family val="1"/>
      </rPr>
      <t>單親</t>
    </r>
  </si>
  <si>
    <r>
      <rPr>
        <sz val="10"/>
        <rFont val="新細明體"/>
        <family val="1"/>
      </rPr>
      <t>失親</t>
    </r>
  </si>
  <si>
    <r>
      <rPr>
        <sz val="10"/>
        <rFont val="新細明體"/>
        <family val="1"/>
      </rPr>
      <t>行蹤
不明</t>
    </r>
  </si>
  <si>
    <r>
      <rPr>
        <sz val="10"/>
        <rFont val="新細明體"/>
        <family val="1"/>
      </rPr>
      <t>非行蹤
不明</t>
    </r>
  </si>
  <si>
    <r>
      <rPr>
        <sz val="10"/>
        <rFont val="新細明體"/>
        <family val="1"/>
      </rPr>
      <t>原住民</t>
    </r>
  </si>
  <si>
    <r>
      <rPr>
        <sz val="10"/>
        <rFont val="新細明體"/>
        <family val="1"/>
      </rPr>
      <t>父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母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為
新住民</t>
    </r>
  </si>
  <si>
    <r>
      <rPr>
        <sz val="10"/>
        <rFont val="新細明體"/>
        <family val="1"/>
      </rPr>
      <t>隔代
教養</t>
    </r>
  </si>
  <si>
    <r>
      <rPr>
        <sz val="10"/>
        <rFont val="新細明體"/>
        <family val="1"/>
      </rPr>
      <t>個人</t>
    </r>
  </si>
  <si>
    <r>
      <rPr>
        <sz val="10"/>
        <rFont val="新細明體"/>
        <family val="1"/>
      </rPr>
      <t>家庭</t>
    </r>
  </si>
  <si>
    <r>
      <rPr>
        <sz val="10"/>
        <rFont val="新細明體"/>
        <family val="1"/>
      </rPr>
      <t>學校</t>
    </r>
  </si>
  <si>
    <r>
      <rPr>
        <sz val="10"/>
        <rFont val="新細明體"/>
        <family val="1"/>
      </rPr>
      <t>社會</t>
    </r>
  </si>
  <si>
    <r>
      <rPr>
        <sz val="10"/>
        <rFont val="新細明體"/>
        <family val="1"/>
      </rPr>
      <t>其他</t>
    </r>
  </si>
  <si>
    <r>
      <rPr>
        <sz val="10"/>
        <rFont val="新細明體"/>
        <family val="1"/>
      </rPr>
      <t>該學
年度</t>
    </r>
  </si>
  <si>
    <r>
      <rPr>
        <sz val="10"/>
        <rFont val="新細明體"/>
        <family val="1"/>
      </rPr>
      <t>非該
學年</t>
    </r>
  </si>
  <si>
    <r>
      <rPr>
        <sz val="10"/>
        <rFont val="新細明體"/>
        <family val="1"/>
      </rPr>
      <t>總　計</t>
    </r>
  </si>
  <si>
    <r>
      <rPr>
        <sz val="10"/>
        <rFont val="新細明體"/>
        <family val="1"/>
      </rPr>
      <t>百分比</t>
    </r>
  </si>
  <si>
    <r>
      <rPr>
        <sz val="10"/>
        <rFont val="新細明體"/>
        <family val="1"/>
      </rPr>
      <t>臺灣地區</t>
    </r>
  </si>
  <si>
    <r>
      <rPr>
        <sz val="10"/>
        <rFont val="新細明體"/>
        <family val="1"/>
      </rPr>
      <t>新北市</t>
    </r>
  </si>
  <si>
    <r>
      <rPr>
        <sz val="10"/>
        <rFont val="新細明體"/>
        <family val="1"/>
      </rPr>
      <t>臺北市</t>
    </r>
  </si>
  <si>
    <r>
      <rPr>
        <sz val="10"/>
        <rFont val="新細明體"/>
        <family val="1"/>
      </rPr>
      <t>臺中市</t>
    </r>
  </si>
  <si>
    <r>
      <rPr>
        <sz val="10"/>
        <rFont val="新細明體"/>
        <family val="1"/>
      </rPr>
      <t>臺南市</t>
    </r>
  </si>
  <si>
    <r>
      <rPr>
        <sz val="10"/>
        <rFont val="新細明體"/>
        <family val="1"/>
      </rPr>
      <t>高雄市</t>
    </r>
  </si>
  <si>
    <r>
      <rPr>
        <sz val="10"/>
        <rFont val="新細明體"/>
        <family val="1"/>
      </rPr>
      <t>宜蘭縣</t>
    </r>
  </si>
  <si>
    <r>
      <rPr>
        <sz val="10"/>
        <rFont val="新細明體"/>
        <family val="1"/>
      </rPr>
      <t>桃園縣</t>
    </r>
  </si>
  <si>
    <r>
      <rPr>
        <sz val="10"/>
        <rFont val="新細明體"/>
        <family val="1"/>
      </rPr>
      <t>新竹縣</t>
    </r>
  </si>
  <si>
    <r>
      <rPr>
        <sz val="10"/>
        <rFont val="新細明體"/>
        <family val="1"/>
      </rPr>
      <t>苗栗縣</t>
    </r>
  </si>
  <si>
    <r>
      <rPr>
        <sz val="10"/>
        <rFont val="新細明體"/>
        <family val="1"/>
      </rPr>
      <t>彰化縣</t>
    </r>
  </si>
  <si>
    <r>
      <rPr>
        <sz val="10"/>
        <rFont val="新細明體"/>
        <family val="1"/>
      </rPr>
      <t>南投縣</t>
    </r>
  </si>
  <si>
    <r>
      <rPr>
        <sz val="10"/>
        <rFont val="新細明體"/>
        <family val="1"/>
      </rPr>
      <t>雲林縣</t>
    </r>
  </si>
  <si>
    <r>
      <rPr>
        <sz val="10"/>
        <rFont val="新細明體"/>
        <family val="1"/>
      </rPr>
      <t>嘉義縣</t>
    </r>
  </si>
  <si>
    <r>
      <rPr>
        <sz val="10"/>
        <rFont val="新細明體"/>
        <family val="1"/>
      </rPr>
      <t>屏東縣</t>
    </r>
  </si>
  <si>
    <r>
      <rPr>
        <sz val="10"/>
        <rFont val="新細明體"/>
        <family val="1"/>
      </rPr>
      <t>臺東縣</t>
    </r>
  </si>
  <si>
    <r>
      <rPr>
        <sz val="10"/>
        <rFont val="新細明體"/>
        <family val="1"/>
      </rPr>
      <t>花蓮縣</t>
    </r>
  </si>
  <si>
    <r>
      <rPr>
        <sz val="10"/>
        <rFont val="新細明體"/>
        <family val="1"/>
      </rPr>
      <t>澎湖縣</t>
    </r>
  </si>
  <si>
    <r>
      <rPr>
        <sz val="10"/>
        <rFont val="新細明體"/>
        <family val="1"/>
      </rPr>
      <t>基隆市</t>
    </r>
  </si>
  <si>
    <r>
      <rPr>
        <sz val="10"/>
        <rFont val="新細明體"/>
        <family val="1"/>
      </rPr>
      <t>新竹市</t>
    </r>
  </si>
  <si>
    <r>
      <rPr>
        <sz val="10"/>
        <rFont val="新細明體"/>
        <family val="1"/>
      </rPr>
      <t>嘉義市</t>
    </r>
  </si>
  <si>
    <r>
      <rPr>
        <sz val="10"/>
        <rFont val="新細明體"/>
        <family val="1"/>
      </rPr>
      <t>金馬地區</t>
    </r>
  </si>
  <si>
    <r>
      <rPr>
        <sz val="10"/>
        <rFont val="新細明體"/>
        <family val="1"/>
      </rPr>
      <t>金門縣</t>
    </r>
  </si>
  <si>
    <r>
      <rPr>
        <sz val="10"/>
        <rFont val="新細明體"/>
        <family val="1"/>
      </rPr>
      <t>連江縣</t>
    </r>
  </si>
  <si>
    <r>
      <rPr>
        <sz val="10"/>
        <rFont val="新細明體"/>
        <family val="1"/>
      </rPr>
      <t>資料來源：本部國教署</t>
    </r>
  </si>
  <si>
    <r>
      <rPr>
        <sz val="10"/>
        <rFont val="新細明體"/>
        <family val="1"/>
      </rPr>
      <t>桃園市</t>
    </r>
  </si>
  <si>
    <r>
      <rPr>
        <sz val="10"/>
        <rFont val="新細明體"/>
        <family val="1"/>
      </rPr>
      <t>宜蘭縣</t>
    </r>
  </si>
  <si>
    <r>
      <rPr>
        <sz val="10"/>
        <rFont val="新細明體"/>
        <family val="1"/>
      </rPr>
      <t>新竹縣</t>
    </r>
  </si>
  <si>
    <r>
      <rPr>
        <sz val="10"/>
        <rFont val="新細明體"/>
        <family val="1"/>
      </rPr>
      <t>苗栗縣</t>
    </r>
  </si>
  <si>
    <r>
      <rPr>
        <sz val="10"/>
        <rFont val="新細明體"/>
        <family val="1"/>
      </rPr>
      <t>彰化縣</t>
    </r>
  </si>
  <si>
    <r>
      <rPr>
        <sz val="10"/>
        <rFont val="新細明體"/>
        <family val="1"/>
      </rPr>
      <t>南投縣</t>
    </r>
  </si>
  <si>
    <r>
      <rPr>
        <sz val="10"/>
        <rFont val="新細明體"/>
        <family val="1"/>
      </rPr>
      <t>雲林縣</t>
    </r>
  </si>
  <si>
    <r>
      <rPr>
        <sz val="10"/>
        <rFont val="新細明體"/>
        <family val="1"/>
      </rPr>
      <t>嘉義縣</t>
    </r>
  </si>
  <si>
    <r>
      <rPr>
        <sz val="10"/>
        <rFont val="新細明體"/>
        <family val="1"/>
      </rPr>
      <t>屏東縣</t>
    </r>
  </si>
  <si>
    <r>
      <rPr>
        <sz val="10"/>
        <rFont val="新細明體"/>
        <family val="1"/>
      </rPr>
      <t>臺東縣</t>
    </r>
  </si>
  <si>
    <r>
      <rPr>
        <sz val="10"/>
        <rFont val="新細明體"/>
        <family val="1"/>
      </rPr>
      <t>花蓮縣</t>
    </r>
  </si>
  <si>
    <r>
      <rPr>
        <sz val="10"/>
        <rFont val="新細明體"/>
        <family val="1"/>
      </rPr>
      <t>澎湖縣</t>
    </r>
  </si>
  <si>
    <r>
      <rPr>
        <sz val="10"/>
        <rFont val="新細明體"/>
        <family val="1"/>
      </rPr>
      <t>基隆市</t>
    </r>
  </si>
  <si>
    <r>
      <rPr>
        <sz val="10"/>
        <rFont val="新細明體"/>
        <family val="1"/>
      </rPr>
      <t>新竹市</t>
    </r>
  </si>
  <si>
    <r>
      <rPr>
        <sz val="10"/>
        <rFont val="新細明體"/>
        <family val="1"/>
      </rPr>
      <t>嘉義市</t>
    </r>
  </si>
  <si>
    <r>
      <t>108</t>
    </r>
    <r>
      <rPr>
        <sz val="11"/>
        <rFont val="新細明體"/>
        <family val="1"/>
      </rPr>
      <t>學年度</t>
    </r>
  </si>
  <si>
    <r>
      <t>107</t>
    </r>
    <r>
      <rPr>
        <sz val="11"/>
        <rFont val="新細明體"/>
        <family val="1"/>
      </rPr>
      <t>學年度</t>
    </r>
  </si>
  <si>
    <r>
      <t>106</t>
    </r>
    <r>
      <rPr>
        <sz val="11"/>
        <rFont val="新細明體"/>
        <family val="1"/>
      </rPr>
      <t>學年度</t>
    </r>
  </si>
  <si>
    <r>
      <t>105</t>
    </r>
    <r>
      <rPr>
        <sz val="11"/>
        <rFont val="新細明體"/>
        <family val="1"/>
      </rPr>
      <t>學年度</t>
    </r>
  </si>
  <si>
    <r>
      <t>104</t>
    </r>
    <r>
      <rPr>
        <sz val="11"/>
        <rFont val="新細明體"/>
        <family val="1"/>
      </rPr>
      <t>學年度</t>
    </r>
  </si>
  <si>
    <r>
      <t>103</t>
    </r>
    <r>
      <rPr>
        <sz val="11"/>
        <rFont val="新細明體"/>
        <family val="1"/>
      </rPr>
      <t>學年度</t>
    </r>
  </si>
  <si>
    <r>
      <t>102</t>
    </r>
    <r>
      <rPr>
        <sz val="11"/>
        <rFont val="新細明體"/>
        <family val="1"/>
      </rPr>
      <t>學年度</t>
    </r>
  </si>
  <si>
    <r>
      <t>101</t>
    </r>
    <r>
      <rPr>
        <sz val="11"/>
        <rFont val="新細明體"/>
        <family val="1"/>
      </rPr>
      <t>學年度</t>
    </r>
  </si>
  <si>
    <r>
      <t>100</t>
    </r>
    <r>
      <rPr>
        <sz val="11"/>
        <rFont val="新細明體"/>
        <family val="1"/>
      </rPr>
      <t>學年度</t>
    </r>
  </si>
  <si>
    <r>
      <t xml:space="preserve">113-1 </t>
    </r>
    <r>
      <rPr>
        <b/>
        <sz val="11"/>
        <rFont val="新細明體"/>
        <family val="1"/>
      </rPr>
      <t>國小中輟生人數</t>
    </r>
    <r>
      <rPr>
        <b/>
        <sz val="11"/>
        <rFont val="Times New Roman"/>
        <family val="1"/>
      </rPr>
      <t>-</t>
    </r>
    <r>
      <rPr>
        <b/>
        <sz val="11"/>
        <rFont val="新細明體"/>
        <family val="1"/>
      </rPr>
      <t>按縣市別與性別分</t>
    </r>
  </si>
  <si>
    <r>
      <t>109</t>
    </r>
    <r>
      <rPr>
        <sz val="11"/>
        <rFont val="新細明體"/>
        <family val="1"/>
      </rPr>
      <t>學年度</t>
    </r>
  </si>
  <si>
    <r>
      <t>110</t>
    </r>
    <r>
      <rPr>
        <sz val="11"/>
        <rFont val="新細明體"/>
        <family val="1"/>
      </rPr>
      <t>學年度</t>
    </r>
  </si>
  <si>
    <r>
      <t>111</t>
    </r>
    <r>
      <rPr>
        <sz val="11"/>
        <rFont val="新細明體"/>
        <family val="1"/>
      </rPr>
      <t>學年度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</si>
</sst>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??_);_(@_)"/>
    <numFmt numFmtId="177" formatCode="0.0_);[Red]\(0.0\)"/>
    <numFmt numFmtId="178" formatCode="_-* #,##0.0_-;\-* #,##0.0_-;_-* &quot;-&quot;?_-;_-@_-"/>
    <numFmt numFmtId="179" formatCode="_(* #,##0_);_(* \(#,##0\);_(* &quot;-&quot;_);_(@_)"/>
    <numFmt numFmtId="180" formatCode="_-* #,##0_-;\-* #,##0_-;_-* &quot;-&quot;??_-;_-@_-"/>
    <numFmt numFmtId="181" formatCode="0.0%"/>
    <numFmt numFmtId="182" formatCode="#,##0_ "/>
    <numFmt numFmtId="183" formatCode="#,##0.00_ "/>
    <numFmt numFmtId="184" formatCode="0.00_ "/>
    <numFmt numFmtId="185" formatCode="0.0;[Red]0.0"/>
    <numFmt numFmtId="186" formatCode="0.0"/>
    <numFmt numFmtId="187" formatCode="0.0_ "/>
    <numFmt numFmtId="188" formatCode="0.0000"/>
    <numFmt numFmtId="189" formatCode="0.000"/>
    <numFmt numFmtId="190" formatCode="_-* #,##0.0_-;\-* #,##0.0_-;_-* &quot;-&quot;??_-;_-@_-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_ "/>
    <numFmt numFmtId="198" formatCode="0.000000_ "/>
    <numFmt numFmtId="199" formatCode="0.0000000_ "/>
    <numFmt numFmtId="200" formatCode="0.00000000_ "/>
    <numFmt numFmtId="201" formatCode="0.000000000_ "/>
    <numFmt numFmtId="202" formatCode="0.0000000000_ "/>
    <numFmt numFmtId="203" formatCode="0.00000000000_ "/>
    <numFmt numFmtId="204" formatCode="0.0000_ "/>
    <numFmt numFmtId="205" formatCode="0.000_ "/>
    <numFmt numFmtId="206" formatCode="0_ "/>
    <numFmt numFmtId="207" formatCode="0_);[Red]\(0\)"/>
    <numFmt numFmtId="208" formatCode="\(#,##0.0\)"/>
    <numFmt numFmtId="209" formatCode="0.00_);[Red]\(0.00\)"/>
    <numFmt numFmtId="210" formatCode="#,##0.0_ "/>
    <numFmt numFmtId="211" formatCode="0.000%"/>
    <numFmt numFmtId="212" formatCode="0.0000%"/>
    <numFmt numFmtId="213" formatCode="_-* #,##0.0_-;\-* #,##0.0_-;_-* &quot;-&quot;_-;_-@_-"/>
    <numFmt numFmtId="214" formatCode="_-* #,##0.00_-;\-* #,##0.00_-;_-* &quot;-&quot;_-;_-@_-"/>
  </numFmts>
  <fonts count="4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1" fontId="5" fillId="0" borderId="12" xfId="0" applyNumberFormat="1" applyFont="1" applyBorder="1" applyAlignment="1">
      <alignment vertical="center"/>
    </xf>
    <xf numFmtId="43" fontId="5" fillId="0" borderId="11" xfId="0" applyNumberFormat="1" applyFont="1" applyBorder="1" applyAlignment="1">
      <alignment vertical="center"/>
    </xf>
    <xf numFmtId="41" fontId="5" fillId="32" borderId="0" xfId="0" applyNumberFormat="1" applyFont="1" applyFill="1" applyAlignment="1">
      <alignment vertical="center"/>
    </xf>
    <xf numFmtId="41" fontId="5" fillId="32" borderId="0" xfId="0" applyNumberFormat="1" applyFont="1" applyFill="1" applyBorder="1" applyAlignment="1">
      <alignment vertical="center"/>
    </xf>
    <xf numFmtId="41" fontId="5" fillId="32" borderId="12" xfId="0" applyNumberFormat="1" applyFont="1" applyFill="1" applyBorder="1" applyAlignment="1">
      <alignment vertical="center"/>
    </xf>
    <xf numFmtId="41" fontId="5" fillId="32" borderId="1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43" fontId="5" fillId="0" borderId="0" xfId="0" applyNumberFormat="1" applyFont="1" applyBorder="1" applyAlignment="1">
      <alignment horizontal="right" vertical="center"/>
    </xf>
    <xf numFmtId="43" fontId="5" fillId="0" borderId="11" xfId="0" applyNumberFormat="1" applyFont="1" applyBorder="1" applyAlignment="1">
      <alignment horizontal="right" vertical="center"/>
    </xf>
    <xf numFmtId="43" fontId="5" fillId="0" borderId="10" xfId="0" applyNumberFormat="1" applyFont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43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3" fontId="5" fillId="0" borderId="11" xfId="0" applyNumberFormat="1" applyFont="1" applyFill="1" applyBorder="1" applyAlignment="1">
      <alignment horizontal="right" vertical="center"/>
    </xf>
    <xf numFmtId="43" fontId="5" fillId="0" borderId="11" xfId="0" applyNumberFormat="1" applyFont="1" applyFill="1" applyBorder="1" applyAlignment="1">
      <alignment vertical="center"/>
    </xf>
    <xf numFmtId="43" fontId="5" fillId="32" borderId="10" xfId="0" applyNumberFormat="1" applyFont="1" applyFill="1" applyBorder="1" applyAlignment="1">
      <alignment vertical="center"/>
    </xf>
    <xf numFmtId="43" fontId="5" fillId="32" borderId="0" xfId="0" applyNumberFormat="1" applyFont="1" applyFill="1" applyBorder="1" applyAlignment="1">
      <alignment vertical="center"/>
    </xf>
    <xf numFmtId="41" fontId="5" fillId="32" borderId="1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3" fontId="5" fillId="32" borderId="0" xfId="0" applyNumberFormat="1" applyFont="1" applyFill="1" applyBorder="1" applyAlignment="1">
      <alignment vertical="center"/>
    </xf>
    <xf numFmtId="43" fontId="5" fillId="0" borderId="0" xfId="0" applyNumberFormat="1" applyFont="1" applyAlignment="1">
      <alignment vertical="center"/>
    </xf>
    <xf numFmtId="43" fontId="5" fillId="0" borderId="10" xfId="0" applyNumberFormat="1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214" fontId="5" fillId="32" borderId="0" xfId="0" applyNumberFormat="1" applyFont="1" applyFill="1" applyBorder="1" applyAlignment="1">
      <alignment horizontal="right" vertical="center"/>
    </xf>
    <xf numFmtId="214" fontId="5" fillId="0" borderId="0" xfId="0" applyNumberFormat="1" applyFont="1" applyAlignment="1">
      <alignment horizontal="right" vertical="center"/>
    </xf>
    <xf numFmtId="214" fontId="5" fillId="32" borderId="11" xfId="0" applyNumberFormat="1" applyFont="1" applyFill="1" applyBorder="1" applyAlignment="1">
      <alignment horizontal="right" vertical="center"/>
    </xf>
    <xf numFmtId="214" fontId="5" fillId="0" borderId="11" xfId="0" applyNumberFormat="1" applyFont="1" applyBorder="1" applyAlignment="1">
      <alignment horizontal="right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showGridLines="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6.5"/>
  <cols>
    <col min="1" max="1" width="8.625" style="24" customWidth="1"/>
    <col min="2" max="2" width="9.625" style="13" customWidth="1"/>
    <col min="3" max="9" width="6.625" style="13" customWidth="1"/>
    <col min="10" max="10" width="8.125" style="13" customWidth="1"/>
    <col min="11" max="11" width="6.625" style="13" customWidth="1"/>
    <col min="12" max="12" width="8.125" style="13" customWidth="1"/>
    <col min="13" max="24" width="6.625" style="13" customWidth="1"/>
    <col min="25" max="28" width="8.125" style="13" customWidth="1"/>
    <col min="29" max="16384" width="9.00390625" style="13" customWidth="1"/>
  </cols>
  <sheetData>
    <row r="1" spans="1:28" ht="19.5" customHeight="1">
      <c r="A1" s="68" t="s">
        <v>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5" customHeight="1">
      <c r="A2" s="69" t="s">
        <v>85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 ht="15" customHeight="1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5"/>
      <c r="X3" s="15"/>
      <c r="Y3" s="15"/>
      <c r="Z3" s="15"/>
      <c r="AA3" s="70" t="s">
        <v>0</v>
      </c>
      <c r="AB3" s="70"/>
    </row>
    <row r="4" spans="1:28" ht="19.5" customHeight="1">
      <c r="A4" s="56"/>
      <c r="B4" s="72" t="s">
        <v>1</v>
      </c>
      <c r="C4" s="53" t="s">
        <v>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 t="s">
        <v>3</v>
      </c>
      <c r="T4" s="53"/>
      <c r="U4" s="53"/>
      <c r="V4" s="53"/>
      <c r="W4" s="53"/>
      <c r="X4" s="53"/>
      <c r="Y4" s="54" t="s">
        <v>4</v>
      </c>
      <c r="Z4" s="55"/>
      <c r="AA4" s="56"/>
      <c r="AB4" s="16" t="s">
        <v>5</v>
      </c>
    </row>
    <row r="5" spans="1:28" ht="19.5" customHeight="1">
      <c r="A5" s="71"/>
      <c r="B5" s="73"/>
      <c r="C5" s="57" t="s">
        <v>6</v>
      </c>
      <c r="D5" s="58"/>
      <c r="E5" s="57" t="s">
        <v>7</v>
      </c>
      <c r="F5" s="62"/>
      <c r="G5" s="58"/>
      <c r="H5" s="57" t="s">
        <v>8</v>
      </c>
      <c r="I5" s="58"/>
      <c r="J5" s="59" t="s">
        <v>9</v>
      </c>
      <c r="K5" s="60"/>
      <c r="L5" s="60"/>
      <c r="M5" s="61"/>
      <c r="N5" s="63" t="s">
        <v>10</v>
      </c>
      <c r="O5" s="63"/>
      <c r="P5" s="63"/>
      <c r="Q5" s="63"/>
      <c r="R5" s="63"/>
      <c r="S5" s="63" t="s">
        <v>11</v>
      </c>
      <c r="T5" s="63"/>
      <c r="U5" s="63" t="s">
        <v>12</v>
      </c>
      <c r="V5" s="63"/>
      <c r="W5" s="63" t="s">
        <v>13</v>
      </c>
      <c r="X5" s="63"/>
      <c r="Y5" s="64" t="s">
        <v>14</v>
      </c>
      <c r="Z5" s="64" t="s">
        <v>15</v>
      </c>
      <c r="AA5" s="64" t="s">
        <v>16</v>
      </c>
      <c r="AB5" s="66" t="s">
        <v>17</v>
      </c>
    </row>
    <row r="6" spans="1:28" ht="39.75" customHeight="1">
      <c r="A6" s="71"/>
      <c r="B6" s="65"/>
      <c r="C6" s="17" t="s">
        <v>18</v>
      </c>
      <c r="D6" s="17" t="s">
        <v>19</v>
      </c>
      <c r="E6" s="17" t="s">
        <v>20</v>
      </c>
      <c r="F6" s="17" t="s">
        <v>21</v>
      </c>
      <c r="G6" s="17" t="s">
        <v>22</v>
      </c>
      <c r="H6" s="17" t="s">
        <v>23</v>
      </c>
      <c r="I6" s="17" t="s">
        <v>24</v>
      </c>
      <c r="J6" s="18"/>
      <c r="K6" s="17" t="s">
        <v>25</v>
      </c>
      <c r="L6" s="17" t="s">
        <v>26</v>
      </c>
      <c r="M6" s="17" t="s">
        <v>27</v>
      </c>
      <c r="N6" s="17" t="s">
        <v>28</v>
      </c>
      <c r="O6" s="17" t="s">
        <v>29</v>
      </c>
      <c r="P6" s="17" t="s">
        <v>30</v>
      </c>
      <c r="Q6" s="17" t="s">
        <v>31</v>
      </c>
      <c r="R6" s="17" t="s">
        <v>32</v>
      </c>
      <c r="S6" s="17" t="s">
        <v>33</v>
      </c>
      <c r="T6" s="17" t="s">
        <v>34</v>
      </c>
      <c r="U6" s="17" t="s">
        <v>33</v>
      </c>
      <c r="V6" s="17" t="s">
        <v>34</v>
      </c>
      <c r="W6" s="17" t="s">
        <v>33</v>
      </c>
      <c r="X6" s="17" t="s">
        <v>34</v>
      </c>
      <c r="Y6" s="65"/>
      <c r="Z6" s="65"/>
      <c r="AA6" s="65"/>
      <c r="AB6" s="67"/>
    </row>
    <row r="7" spans="1:28" ht="19.5" customHeight="1">
      <c r="A7" s="19" t="s">
        <v>35</v>
      </c>
      <c r="B7" s="1">
        <f aca="true" t="shared" si="0" ref="B7:X7">B10+B31</f>
        <v>1453822</v>
      </c>
      <c r="C7" s="2">
        <f t="shared" si="0"/>
        <v>363</v>
      </c>
      <c r="D7" s="2">
        <f t="shared" si="0"/>
        <v>224</v>
      </c>
      <c r="E7" s="2">
        <f t="shared" si="0"/>
        <v>247</v>
      </c>
      <c r="F7" s="2">
        <f t="shared" si="0"/>
        <v>336</v>
      </c>
      <c r="G7" s="2">
        <f t="shared" si="0"/>
        <v>4</v>
      </c>
      <c r="H7" s="2">
        <f t="shared" si="0"/>
        <v>324</v>
      </c>
      <c r="I7" s="2">
        <f t="shared" si="0"/>
        <v>263</v>
      </c>
      <c r="J7" s="2">
        <f t="shared" si="0"/>
        <v>587</v>
      </c>
      <c r="K7" s="2">
        <f t="shared" si="0"/>
        <v>109</v>
      </c>
      <c r="L7" s="2">
        <f t="shared" si="0"/>
        <v>76</v>
      </c>
      <c r="M7" s="2">
        <f t="shared" si="0"/>
        <v>47</v>
      </c>
      <c r="N7" s="2">
        <f t="shared" si="0"/>
        <v>92</v>
      </c>
      <c r="O7" s="2">
        <f t="shared" si="0"/>
        <v>448</v>
      </c>
      <c r="P7" s="2">
        <f t="shared" si="0"/>
        <v>11</v>
      </c>
      <c r="Q7" s="2">
        <f t="shared" si="0"/>
        <v>26</v>
      </c>
      <c r="R7" s="2">
        <f t="shared" si="0"/>
        <v>10</v>
      </c>
      <c r="S7" s="2">
        <f t="shared" si="0"/>
        <v>587</v>
      </c>
      <c r="T7" s="2">
        <f t="shared" si="0"/>
        <v>102</v>
      </c>
      <c r="U7" s="2">
        <f t="shared" si="0"/>
        <v>510</v>
      </c>
      <c r="V7" s="2">
        <f t="shared" si="0"/>
        <v>69</v>
      </c>
      <c r="W7" s="2">
        <f t="shared" si="0"/>
        <v>308</v>
      </c>
      <c r="X7" s="2">
        <f t="shared" si="0"/>
        <v>14</v>
      </c>
      <c r="Y7" s="4">
        <f>(U7+V7)/(S7+T7)*100</f>
        <v>84.03483309143687</v>
      </c>
      <c r="Z7" s="6">
        <f>U7/S7*100</f>
        <v>86.88245315161839</v>
      </c>
      <c r="AA7" s="6">
        <f>V7/T7*100</f>
        <v>67.64705882352942</v>
      </c>
      <c r="AB7" s="6">
        <f>S7/B7*100</f>
        <v>0.04037633217821714</v>
      </c>
    </row>
    <row r="8" spans="1:28" ht="19.5" customHeight="1">
      <c r="A8" s="20" t="s">
        <v>36</v>
      </c>
      <c r="B8" s="28">
        <v>100</v>
      </c>
      <c r="C8" s="4">
        <f aca="true" t="shared" si="1" ref="C8:I8">C7/($C7+$D7)*100</f>
        <v>61.839863713798984</v>
      </c>
      <c r="D8" s="4">
        <f t="shared" si="1"/>
        <v>38.16013628620102</v>
      </c>
      <c r="E8" s="4">
        <f t="shared" si="1"/>
        <v>42.078364565587734</v>
      </c>
      <c r="F8" s="4">
        <f t="shared" si="1"/>
        <v>57.240204429301535</v>
      </c>
      <c r="G8" s="4">
        <f t="shared" si="1"/>
        <v>0.6814310051107325</v>
      </c>
      <c r="H8" s="4">
        <f t="shared" si="1"/>
        <v>55.195911413969334</v>
      </c>
      <c r="I8" s="4">
        <f t="shared" si="1"/>
        <v>44.804088586030666</v>
      </c>
      <c r="J8" s="4">
        <v>100</v>
      </c>
      <c r="K8" s="4">
        <f aca="true" t="shared" si="2" ref="K8:R8">K7/($C7+$D7)*100</f>
        <v>18.56899488926746</v>
      </c>
      <c r="L8" s="4">
        <f t="shared" si="2"/>
        <v>12.947189097103918</v>
      </c>
      <c r="M8" s="4">
        <f t="shared" si="2"/>
        <v>8.006814310051109</v>
      </c>
      <c r="N8" s="4">
        <f t="shared" si="2"/>
        <v>15.67291311754685</v>
      </c>
      <c r="O8" s="4">
        <f t="shared" si="2"/>
        <v>76.32027257240205</v>
      </c>
      <c r="P8" s="4">
        <f t="shared" si="2"/>
        <v>1.8739352640545146</v>
      </c>
      <c r="Q8" s="4">
        <f t="shared" si="2"/>
        <v>4.429301533219761</v>
      </c>
      <c r="R8" s="4">
        <f t="shared" si="2"/>
        <v>1.7035775127768313</v>
      </c>
      <c r="S8" s="4"/>
      <c r="T8" s="4"/>
      <c r="U8" s="4"/>
      <c r="V8" s="4"/>
      <c r="W8" s="4"/>
      <c r="X8" s="4"/>
      <c r="Y8" s="26"/>
      <c r="Z8" s="26"/>
      <c r="AA8" s="26"/>
      <c r="AB8" s="26"/>
    </row>
    <row r="9" spans="1:28" ht="9.75" customHeight="1">
      <c r="A9" s="2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6"/>
      <c r="Z9" s="26"/>
      <c r="AA9" s="26"/>
      <c r="AB9" s="26"/>
    </row>
    <row r="10" spans="1:28" ht="19.5" customHeight="1">
      <c r="A10" s="21" t="s">
        <v>37</v>
      </c>
      <c r="B10" s="1">
        <f aca="true" t="shared" si="3" ref="B10:X10">SUM(B11:B30)</f>
        <v>1449358</v>
      </c>
      <c r="C10" s="2">
        <f t="shared" si="3"/>
        <v>362</v>
      </c>
      <c r="D10" s="2">
        <f t="shared" si="3"/>
        <v>223</v>
      </c>
      <c r="E10" s="2">
        <f t="shared" si="3"/>
        <v>247</v>
      </c>
      <c r="F10" s="2">
        <f t="shared" si="3"/>
        <v>334</v>
      </c>
      <c r="G10" s="2">
        <f t="shared" si="3"/>
        <v>4</v>
      </c>
      <c r="H10" s="2">
        <f t="shared" si="3"/>
        <v>324</v>
      </c>
      <c r="I10" s="2">
        <f t="shared" si="3"/>
        <v>261</v>
      </c>
      <c r="J10" s="2">
        <f t="shared" si="3"/>
        <v>585</v>
      </c>
      <c r="K10" s="2">
        <f t="shared" si="3"/>
        <v>109</v>
      </c>
      <c r="L10" s="2">
        <f t="shared" si="3"/>
        <v>76</v>
      </c>
      <c r="M10" s="2">
        <f t="shared" si="3"/>
        <v>46</v>
      </c>
      <c r="N10" s="2">
        <f t="shared" si="3"/>
        <v>92</v>
      </c>
      <c r="O10" s="2">
        <f t="shared" si="3"/>
        <v>446</v>
      </c>
      <c r="P10" s="2">
        <f t="shared" si="3"/>
        <v>11</v>
      </c>
      <c r="Q10" s="2">
        <f t="shared" si="3"/>
        <v>26</v>
      </c>
      <c r="R10" s="2">
        <f t="shared" si="3"/>
        <v>10</v>
      </c>
      <c r="S10" s="2">
        <f t="shared" si="3"/>
        <v>585</v>
      </c>
      <c r="T10" s="2">
        <f t="shared" si="3"/>
        <v>100</v>
      </c>
      <c r="U10" s="2">
        <f t="shared" si="3"/>
        <v>508</v>
      </c>
      <c r="V10" s="2">
        <f t="shared" si="3"/>
        <v>69</v>
      </c>
      <c r="W10" s="2">
        <f t="shared" si="3"/>
        <v>308</v>
      </c>
      <c r="X10" s="2">
        <f t="shared" si="3"/>
        <v>14</v>
      </c>
      <c r="Y10" s="4">
        <f aca="true" t="shared" si="4" ref="Y10:Y32">(U10+V10)/(S10+T10)*100</f>
        <v>84.23357664233576</v>
      </c>
      <c r="Z10" s="6">
        <f aca="true" t="shared" si="5" ref="Z10:AA25">U10/S10*100</f>
        <v>86.83760683760684</v>
      </c>
      <c r="AA10" s="6">
        <f t="shared" si="5"/>
        <v>69</v>
      </c>
      <c r="AB10" s="6">
        <f aca="true" t="shared" si="6" ref="AB10:AB30">S10/B10*100</f>
        <v>0.04036269851893045</v>
      </c>
    </row>
    <row r="11" spans="1:28" ht="19.5" customHeight="1">
      <c r="A11" s="20" t="s">
        <v>38</v>
      </c>
      <c r="B11" s="1">
        <v>238173</v>
      </c>
      <c r="C11" s="2">
        <v>94</v>
      </c>
      <c r="D11" s="2">
        <v>57</v>
      </c>
      <c r="E11" s="2">
        <v>58</v>
      </c>
      <c r="F11" s="2">
        <v>91</v>
      </c>
      <c r="G11" s="2">
        <v>2</v>
      </c>
      <c r="H11" s="2">
        <v>81</v>
      </c>
      <c r="I11" s="2">
        <v>70</v>
      </c>
      <c r="J11" s="2">
        <f aca="true" t="shared" si="7" ref="J11:J30">C11+D11</f>
        <v>151</v>
      </c>
      <c r="K11" s="2">
        <v>14</v>
      </c>
      <c r="L11" s="2">
        <v>17</v>
      </c>
      <c r="M11" s="2">
        <v>13</v>
      </c>
      <c r="N11" s="2">
        <v>33</v>
      </c>
      <c r="O11" s="2">
        <v>104</v>
      </c>
      <c r="P11" s="2">
        <v>1</v>
      </c>
      <c r="Q11" s="2">
        <v>10</v>
      </c>
      <c r="R11" s="2">
        <v>3</v>
      </c>
      <c r="S11" s="2">
        <v>151</v>
      </c>
      <c r="T11" s="2">
        <v>42</v>
      </c>
      <c r="U11" s="2">
        <v>127</v>
      </c>
      <c r="V11" s="2">
        <v>35</v>
      </c>
      <c r="W11" s="2">
        <v>76</v>
      </c>
      <c r="X11" s="2">
        <v>3</v>
      </c>
      <c r="Y11" s="4">
        <f t="shared" si="4"/>
        <v>83.93782383419689</v>
      </c>
      <c r="Z11" s="6">
        <f t="shared" si="5"/>
        <v>84.10596026490066</v>
      </c>
      <c r="AA11" s="6">
        <f t="shared" si="5"/>
        <v>83.33333333333334</v>
      </c>
      <c r="AB11" s="6">
        <f t="shared" si="6"/>
        <v>0.06339929379064797</v>
      </c>
    </row>
    <row r="12" spans="1:28" ht="19.5" customHeight="1">
      <c r="A12" s="20" t="s">
        <v>39</v>
      </c>
      <c r="B12" s="1">
        <v>139576</v>
      </c>
      <c r="C12" s="2">
        <v>15</v>
      </c>
      <c r="D12" s="2">
        <v>18</v>
      </c>
      <c r="E12" s="2">
        <v>14</v>
      </c>
      <c r="F12" s="2">
        <v>19</v>
      </c>
      <c r="G12" s="2">
        <v>0</v>
      </c>
      <c r="H12" s="2">
        <v>13</v>
      </c>
      <c r="I12" s="2">
        <v>20</v>
      </c>
      <c r="J12" s="2">
        <f t="shared" si="7"/>
        <v>33</v>
      </c>
      <c r="K12" s="2">
        <v>1</v>
      </c>
      <c r="L12" s="2">
        <v>7</v>
      </c>
      <c r="M12" s="2">
        <v>2</v>
      </c>
      <c r="N12" s="2">
        <v>2</v>
      </c>
      <c r="O12" s="2">
        <v>30</v>
      </c>
      <c r="P12" s="2">
        <v>0</v>
      </c>
      <c r="Q12" s="2">
        <v>1</v>
      </c>
      <c r="R12" s="2">
        <v>0</v>
      </c>
      <c r="S12" s="2">
        <v>33</v>
      </c>
      <c r="T12" s="2">
        <v>9</v>
      </c>
      <c r="U12" s="2">
        <v>26</v>
      </c>
      <c r="V12" s="2">
        <v>4</v>
      </c>
      <c r="W12" s="2">
        <v>10</v>
      </c>
      <c r="X12" s="2">
        <v>3</v>
      </c>
      <c r="Y12" s="4">
        <f t="shared" si="4"/>
        <v>71.42857142857143</v>
      </c>
      <c r="Z12" s="6">
        <f t="shared" si="5"/>
        <v>78.78787878787878</v>
      </c>
      <c r="AA12" s="6">
        <f t="shared" si="5"/>
        <v>44.44444444444444</v>
      </c>
      <c r="AB12" s="6">
        <f t="shared" si="6"/>
        <v>0.02364303318622113</v>
      </c>
    </row>
    <row r="13" spans="1:28" ht="19.5" customHeight="1">
      <c r="A13" s="20" t="s">
        <v>40</v>
      </c>
      <c r="B13" s="1">
        <v>185845</v>
      </c>
      <c r="C13" s="2">
        <v>31</v>
      </c>
      <c r="D13" s="2">
        <v>13</v>
      </c>
      <c r="E13" s="2">
        <v>19</v>
      </c>
      <c r="F13" s="2">
        <v>25</v>
      </c>
      <c r="G13" s="2">
        <v>0</v>
      </c>
      <c r="H13" s="2">
        <v>21</v>
      </c>
      <c r="I13" s="2">
        <v>23</v>
      </c>
      <c r="J13" s="2">
        <f t="shared" si="7"/>
        <v>44</v>
      </c>
      <c r="K13" s="2">
        <v>9</v>
      </c>
      <c r="L13" s="2">
        <v>5</v>
      </c>
      <c r="M13" s="2">
        <v>2</v>
      </c>
      <c r="N13" s="2">
        <v>7</v>
      </c>
      <c r="O13" s="2">
        <v>33</v>
      </c>
      <c r="P13" s="2">
        <v>1</v>
      </c>
      <c r="Q13" s="2">
        <v>3</v>
      </c>
      <c r="R13" s="2">
        <v>0</v>
      </c>
      <c r="S13" s="2">
        <v>44</v>
      </c>
      <c r="T13" s="2">
        <v>8</v>
      </c>
      <c r="U13" s="2">
        <v>33</v>
      </c>
      <c r="V13" s="2">
        <v>6</v>
      </c>
      <c r="W13" s="2">
        <v>20</v>
      </c>
      <c r="X13" s="2">
        <v>1</v>
      </c>
      <c r="Y13" s="4">
        <f t="shared" si="4"/>
        <v>75</v>
      </c>
      <c r="Z13" s="6">
        <f t="shared" si="5"/>
        <v>75</v>
      </c>
      <c r="AA13" s="6">
        <f t="shared" si="5"/>
        <v>75</v>
      </c>
      <c r="AB13" s="6">
        <f t="shared" si="6"/>
        <v>0.023675643681562594</v>
      </c>
    </row>
    <row r="14" spans="1:28" ht="19.5" customHeight="1">
      <c r="A14" s="20" t="s">
        <v>41</v>
      </c>
      <c r="B14" s="1">
        <v>109824</v>
      </c>
      <c r="C14" s="2">
        <v>11</v>
      </c>
      <c r="D14" s="2">
        <v>11</v>
      </c>
      <c r="E14" s="2">
        <v>8</v>
      </c>
      <c r="F14" s="2">
        <v>14</v>
      </c>
      <c r="G14" s="2">
        <v>0</v>
      </c>
      <c r="H14" s="2">
        <v>11</v>
      </c>
      <c r="I14" s="2">
        <v>11</v>
      </c>
      <c r="J14" s="2">
        <f t="shared" si="7"/>
        <v>22</v>
      </c>
      <c r="K14" s="2">
        <v>0</v>
      </c>
      <c r="L14" s="2">
        <v>3</v>
      </c>
      <c r="M14" s="2">
        <v>1</v>
      </c>
      <c r="N14" s="2">
        <v>4</v>
      </c>
      <c r="O14" s="2">
        <v>18</v>
      </c>
      <c r="P14" s="2">
        <v>0</v>
      </c>
      <c r="Q14" s="2">
        <v>0</v>
      </c>
      <c r="R14" s="2">
        <v>0</v>
      </c>
      <c r="S14" s="2">
        <v>22</v>
      </c>
      <c r="T14" s="2">
        <v>4</v>
      </c>
      <c r="U14" s="2">
        <v>20</v>
      </c>
      <c r="V14" s="2">
        <v>1</v>
      </c>
      <c r="W14" s="2">
        <v>10</v>
      </c>
      <c r="X14" s="2">
        <v>0</v>
      </c>
      <c r="Y14" s="4">
        <f t="shared" si="4"/>
        <v>80.76923076923077</v>
      </c>
      <c r="Z14" s="6">
        <f t="shared" si="5"/>
        <v>90.9090909090909</v>
      </c>
      <c r="AA14" s="6">
        <f t="shared" si="5"/>
        <v>25</v>
      </c>
      <c r="AB14" s="6">
        <f t="shared" si="6"/>
        <v>0.02003205128205128</v>
      </c>
    </row>
    <row r="15" spans="1:28" ht="19.5" customHeight="1">
      <c r="A15" s="20" t="s">
        <v>42</v>
      </c>
      <c r="B15" s="1">
        <v>164037</v>
      </c>
      <c r="C15" s="2">
        <v>47</v>
      </c>
      <c r="D15" s="2">
        <v>29</v>
      </c>
      <c r="E15" s="2">
        <v>32</v>
      </c>
      <c r="F15" s="2">
        <v>44</v>
      </c>
      <c r="G15" s="2">
        <v>0</v>
      </c>
      <c r="H15" s="2">
        <v>49</v>
      </c>
      <c r="I15" s="2">
        <v>27</v>
      </c>
      <c r="J15" s="2">
        <f t="shared" si="7"/>
        <v>76</v>
      </c>
      <c r="K15" s="2">
        <v>7</v>
      </c>
      <c r="L15" s="2">
        <v>14</v>
      </c>
      <c r="M15" s="2">
        <v>1</v>
      </c>
      <c r="N15" s="2">
        <v>10</v>
      </c>
      <c r="O15" s="2">
        <v>56</v>
      </c>
      <c r="P15" s="2">
        <v>5</v>
      </c>
      <c r="Q15" s="2">
        <v>4</v>
      </c>
      <c r="R15" s="2">
        <v>1</v>
      </c>
      <c r="S15" s="2">
        <v>76</v>
      </c>
      <c r="T15" s="2">
        <v>13</v>
      </c>
      <c r="U15" s="2">
        <v>71</v>
      </c>
      <c r="V15" s="2">
        <v>10</v>
      </c>
      <c r="W15" s="2">
        <v>48</v>
      </c>
      <c r="X15" s="2">
        <v>4</v>
      </c>
      <c r="Y15" s="4">
        <f t="shared" si="4"/>
        <v>91.01123595505618</v>
      </c>
      <c r="Z15" s="6">
        <f t="shared" si="5"/>
        <v>93.42105263157895</v>
      </c>
      <c r="AA15" s="6">
        <f t="shared" si="5"/>
        <v>76.92307692307693</v>
      </c>
      <c r="AB15" s="6">
        <f t="shared" si="6"/>
        <v>0.04633101068661339</v>
      </c>
    </row>
    <row r="16" spans="1:28" ht="19.5" customHeight="1">
      <c r="A16" s="20" t="s">
        <v>43</v>
      </c>
      <c r="B16" s="1">
        <v>28231</v>
      </c>
      <c r="C16" s="2">
        <v>3</v>
      </c>
      <c r="D16" s="2">
        <v>2</v>
      </c>
      <c r="E16" s="2">
        <v>2</v>
      </c>
      <c r="F16" s="2">
        <v>3</v>
      </c>
      <c r="G16" s="2">
        <v>0</v>
      </c>
      <c r="H16" s="2">
        <v>1</v>
      </c>
      <c r="I16" s="2">
        <v>4</v>
      </c>
      <c r="J16" s="2">
        <f t="shared" si="7"/>
        <v>5</v>
      </c>
      <c r="K16" s="2">
        <v>1</v>
      </c>
      <c r="L16" s="2">
        <v>0</v>
      </c>
      <c r="M16" s="2">
        <v>2</v>
      </c>
      <c r="N16" s="2">
        <v>1</v>
      </c>
      <c r="O16" s="2">
        <v>4</v>
      </c>
      <c r="P16" s="2">
        <v>0</v>
      </c>
      <c r="Q16" s="2">
        <v>0</v>
      </c>
      <c r="R16" s="2">
        <v>0</v>
      </c>
      <c r="S16" s="2">
        <v>5</v>
      </c>
      <c r="T16" s="2">
        <v>1</v>
      </c>
      <c r="U16" s="2">
        <v>4</v>
      </c>
      <c r="V16" s="2">
        <v>1</v>
      </c>
      <c r="W16" s="2">
        <v>1</v>
      </c>
      <c r="X16" s="2">
        <v>0</v>
      </c>
      <c r="Y16" s="4">
        <f t="shared" si="4"/>
        <v>83.33333333333334</v>
      </c>
      <c r="Z16" s="6">
        <f t="shared" si="5"/>
        <v>80</v>
      </c>
      <c r="AA16" s="6">
        <f t="shared" si="5"/>
        <v>100</v>
      </c>
      <c r="AB16" s="6">
        <f t="shared" si="6"/>
        <v>0.01771102688533881</v>
      </c>
    </row>
    <row r="17" spans="1:28" ht="19.5" customHeight="1">
      <c r="A17" s="20" t="s">
        <v>44</v>
      </c>
      <c r="B17" s="1">
        <v>149654</v>
      </c>
      <c r="C17" s="2">
        <v>52</v>
      </c>
      <c r="D17" s="2">
        <v>31</v>
      </c>
      <c r="E17" s="2">
        <v>35</v>
      </c>
      <c r="F17" s="2">
        <v>48</v>
      </c>
      <c r="G17" s="2">
        <v>0</v>
      </c>
      <c r="H17" s="2">
        <v>50</v>
      </c>
      <c r="I17" s="2">
        <v>33</v>
      </c>
      <c r="J17" s="2">
        <f t="shared" si="7"/>
        <v>83</v>
      </c>
      <c r="K17" s="2">
        <v>29</v>
      </c>
      <c r="L17" s="2">
        <v>7</v>
      </c>
      <c r="M17" s="2">
        <v>5</v>
      </c>
      <c r="N17" s="2">
        <v>9</v>
      </c>
      <c r="O17" s="2">
        <v>67</v>
      </c>
      <c r="P17" s="2">
        <v>1</v>
      </c>
      <c r="Q17" s="2">
        <v>4</v>
      </c>
      <c r="R17" s="2">
        <v>2</v>
      </c>
      <c r="S17" s="2">
        <v>83</v>
      </c>
      <c r="T17" s="2">
        <v>10</v>
      </c>
      <c r="U17" s="2">
        <v>70</v>
      </c>
      <c r="V17" s="2">
        <v>3</v>
      </c>
      <c r="W17" s="2">
        <v>49</v>
      </c>
      <c r="X17" s="2">
        <v>1</v>
      </c>
      <c r="Y17" s="4">
        <f>(U17+V17)/(S17+T17)*100</f>
        <v>78.49462365591397</v>
      </c>
      <c r="Z17" s="6">
        <f>U17/S17*100</f>
        <v>84.33734939759037</v>
      </c>
      <c r="AA17" s="6">
        <f>V17/T17*100</f>
        <v>30</v>
      </c>
      <c r="AB17" s="6">
        <f>S17/B17*100</f>
        <v>0.055461263982252394</v>
      </c>
    </row>
    <row r="18" spans="1:28" ht="19.5" customHeight="1">
      <c r="A18" s="20" t="s">
        <v>45</v>
      </c>
      <c r="B18" s="1">
        <v>38917</v>
      </c>
      <c r="C18" s="2">
        <v>12</v>
      </c>
      <c r="D18" s="2">
        <v>4</v>
      </c>
      <c r="E18" s="2">
        <v>8</v>
      </c>
      <c r="F18" s="2">
        <v>8</v>
      </c>
      <c r="G18" s="2">
        <v>0</v>
      </c>
      <c r="H18" s="2">
        <v>11</v>
      </c>
      <c r="I18" s="2">
        <v>5</v>
      </c>
      <c r="J18" s="2">
        <f t="shared" si="7"/>
        <v>16</v>
      </c>
      <c r="K18" s="2">
        <v>5</v>
      </c>
      <c r="L18" s="2">
        <v>2</v>
      </c>
      <c r="M18" s="2">
        <v>4</v>
      </c>
      <c r="N18" s="2">
        <v>1</v>
      </c>
      <c r="O18" s="2">
        <v>14</v>
      </c>
      <c r="P18" s="2">
        <v>0</v>
      </c>
      <c r="Q18" s="2">
        <v>0</v>
      </c>
      <c r="R18" s="2">
        <v>1</v>
      </c>
      <c r="S18" s="2">
        <v>16</v>
      </c>
      <c r="T18" s="2">
        <v>0</v>
      </c>
      <c r="U18" s="2">
        <v>15</v>
      </c>
      <c r="V18" s="2">
        <v>0</v>
      </c>
      <c r="W18" s="2">
        <v>11</v>
      </c>
      <c r="X18" s="2">
        <v>0</v>
      </c>
      <c r="Y18" s="4">
        <f t="shared" si="4"/>
        <v>93.75</v>
      </c>
      <c r="Z18" s="6">
        <f t="shared" si="5"/>
        <v>93.75</v>
      </c>
      <c r="AA18" s="6">
        <v>0</v>
      </c>
      <c r="AB18" s="6">
        <f t="shared" si="6"/>
        <v>0.041113138217231546</v>
      </c>
    </row>
    <row r="19" spans="1:28" ht="19.5" customHeight="1">
      <c r="A19" s="20" t="s">
        <v>46</v>
      </c>
      <c r="B19" s="1">
        <v>36080</v>
      </c>
      <c r="C19" s="2">
        <v>7</v>
      </c>
      <c r="D19" s="2">
        <v>3</v>
      </c>
      <c r="E19" s="2">
        <v>5</v>
      </c>
      <c r="F19" s="2">
        <v>5</v>
      </c>
      <c r="G19" s="2">
        <v>0</v>
      </c>
      <c r="H19" s="2">
        <v>3</v>
      </c>
      <c r="I19" s="2">
        <v>7</v>
      </c>
      <c r="J19" s="2">
        <f t="shared" si="7"/>
        <v>10</v>
      </c>
      <c r="K19" s="2">
        <v>2</v>
      </c>
      <c r="L19" s="2">
        <v>0</v>
      </c>
      <c r="M19" s="2">
        <v>1</v>
      </c>
      <c r="N19" s="2">
        <v>2</v>
      </c>
      <c r="O19" s="2">
        <v>7</v>
      </c>
      <c r="P19" s="2">
        <v>1</v>
      </c>
      <c r="Q19" s="2">
        <v>0</v>
      </c>
      <c r="R19" s="2">
        <v>0</v>
      </c>
      <c r="S19" s="2">
        <v>10</v>
      </c>
      <c r="T19" s="2">
        <v>3</v>
      </c>
      <c r="U19" s="2">
        <v>10</v>
      </c>
      <c r="V19" s="2">
        <v>2</v>
      </c>
      <c r="W19" s="2">
        <v>3</v>
      </c>
      <c r="X19" s="2">
        <v>1</v>
      </c>
      <c r="Y19" s="4">
        <f t="shared" si="4"/>
        <v>92.3076923076923</v>
      </c>
      <c r="Z19" s="6">
        <f t="shared" si="5"/>
        <v>100</v>
      </c>
      <c r="AA19" s="6">
        <f aca="true" t="shared" si="8" ref="AA19:AA32">V19/T19*100</f>
        <v>66.66666666666666</v>
      </c>
      <c r="AB19" s="6">
        <f t="shared" si="6"/>
        <v>0.02771618625277162</v>
      </c>
    </row>
    <row r="20" spans="1:28" ht="19.5" customHeight="1">
      <c r="A20" s="20" t="s">
        <v>47</v>
      </c>
      <c r="B20" s="1">
        <v>86290</v>
      </c>
      <c r="C20" s="2">
        <v>13</v>
      </c>
      <c r="D20" s="2">
        <v>9</v>
      </c>
      <c r="E20" s="2">
        <v>10</v>
      </c>
      <c r="F20" s="2">
        <v>12</v>
      </c>
      <c r="G20" s="2">
        <v>0</v>
      </c>
      <c r="H20" s="2">
        <v>15</v>
      </c>
      <c r="I20" s="2">
        <v>7</v>
      </c>
      <c r="J20" s="2">
        <f t="shared" si="7"/>
        <v>22</v>
      </c>
      <c r="K20" s="2">
        <v>2</v>
      </c>
      <c r="L20" s="2">
        <v>5</v>
      </c>
      <c r="M20" s="2">
        <v>1</v>
      </c>
      <c r="N20" s="2">
        <v>3</v>
      </c>
      <c r="O20" s="2">
        <v>17</v>
      </c>
      <c r="P20" s="2">
        <v>0</v>
      </c>
      <c r="Q20" s="2">
        <v>1</v>
      </c>
      <c r="R20" s="2">
        <v>1</v>
      </c>
      <c r="S20" s="2">
        <v>22</v>
      </c>
      <c r="T20" s="2">
        <v>1</v>
      </c>
      <c r="U20" s="2">
        <v>17</v>
      </c>
      <c r="V20" s="2">
        <v>0</v>
      </c>
      <c r="W20" s="2">
        <v>13</v>
      </c>
      <c r="X20" s="2">
        <v>0</v>
      </c>
      <c r="Y20" s="4">
        <f t="shared" si="4"/>
        <v>73.91304347826086</v>
      </c>
      <c r="Z20" s="6">
        <f t="shared" si="5"/>
        <v>77.27272727272727</v>
      </c>
      <c r="AA20" s="6">
        <f t="shared" si="8"/>
        <v>0</v>
      </c>
      <c r="AB20" s="6">
        <f t="shared" si="6"/>
        <v>0.025495422412794067</v>
      </c>
    </row>
    <row r="21" spans="1:28" ht="19.5" customHeight="1">
      <c r="A21" s="20" t="s">
        <v>48</v>
      </c>
      <c r="B21" s="1">
        <v>32834</v>
      </c>
      <c r="C21" s="2">
        <v>5</v>
      </c>
      <c r="D21" s="2">
        <v>7</v>
      </c>
      <c r="E21" s="2">
        <v>4</v>
      </c>
      <c r="F21" s="2">
        <v>8</v>
      </c>
      <c r="G21" s="2">
        <v>0</v>
      </c>
      <c r="H21" s="2">
        <v>8</v>
      </c>
      <c r="I21" s="2">
        <v>4</v>
      </c>
      <c r="J21" s="2">
        <f t="shared" si="7"/>
        <v>12</v>
      </c>
      <c r="K21" s="2">
        <v>3</v>
      </c>
      <c r="L21" s="2">
        <v>0</v>
      </c>
      <c r="M21" s="2">
        <v>4</v>
      </c>
      <c r="N21" s="2">
        <v>2</v>
      </c>
      <c r="O21" s="2">
        <v>10</v>
      </c>
      <c r="P21" s="2">
        <v>0</v>
      </c>
      <c r="Q21" s="2">
        <v>0</v>
      </c>
      <c r="R21" s="2">
        <v>0</v>
      </c>
      <c r="S21" s="2">
        <v>12</v>
      </c>
      <c r="T21" s="2">
        <v>0</v>
      </c>
      <c r="U21" s="2">
        <v>12</v>
      </c>
      <c r="V21" s="2">
        <v>0</v>
      </c>
      <c r="W21" s="2">
        <v>8</v>
      </c>
      <c r="X21" s="2">
        <v>0</v>
      </c>
      <c r="Y21" s="4">
        <f t="shared" si="4"/>
        <v>100</v>
      </c>
      <c r="Z21" s="6">
        <f t="shared" si="5"/>
        <v>100</v>
      </c>
      <c r="AA21" s="6">
        <v>0</v>
      </c>
      <c r="AB21" s="6">
        <f t="shared" si="6"/>
        <v>0.03654748126941585</v>
      </c>
    </row>
    <row r="22" spans="1:28" ht="19.5" customHeight="1">
      <c r="A22" s="20" t="s">
        <v>49</v>
      </c>
      <c r="B22" s="1">
        <v>44528</v>
      </c>
      <c r="C22" s="2">
        <v>8</v>
      </c>
      <c r="D22" s="2">
        <v>2</v>
      </c>
      <c r="E22" s="2">
        <v>4</v>
      </c>
      <c r="F22" s="2">
        <v>5</v>
      </c>
      <c r="G22" s="2">
        <v>1</v>
      </c>
      <c r="H22" s="2">
        <v>9</v>
      </c>
      <c r="I22" s="2">
        <v>1</v>
      </c>
      <c r="J22" s="2">
        <f t="shared" si="7"/>
        <v>10</v>
      </c>
      <c r="K22" s="2">
        <v>0</v>
      </c>
      <c r="L22" s="2">
        <v>2</v>
      </c>
      <c r="M22" s="2">
        <v>0</v>
      </c>
      <c r="N22" s="2">
        <v>0</v>
      </c>
      <c r="O22" s="2">
        <v>10</v>
      </c>
      <c r="P22" s="2">
        <v>0</v>
      </c>
      <c r="Q22" s="2">
        <v>0</v>
      </c>
      <c r="R22" s="2">
        <v>0</v>
      </c>
      <c r="S22" s="2">
        <v>10</v>
      </c>
      <c r="T22" s="2">
        <v>1</v>
      </c>
      <c r="U22" s="2">
        <v>10</v>
      </c>
      <c r="V22" s="2">
        <v>1</v>
      </c>
      <c r="W22" s="2">
        <v>9</v>
      </c>
      <c r="X22" s="2">
        <v>0</v>
      </c>
      <c r="Y22" s="4">
        <f t="shared" si="4"/>
        <v>100</v>
      </c>
      <c r="Z22" s="6">
        <f t="shared" si="5"/>
        <v>100</v>
      </c>
      <c r="AA22" s="6">
        <f t="shared" si="8"/>
        <v>100</v>
      </c>
      <c r="AB22" s="6">
        <f t="shared" si="6"/>
        <v>0.02245777937477542</v>
      </c>
    </row>
    <row r="23" spans="1:28" ht="19.5" customHeight="1">
      <c r="A23" s="20" t="s">
        <v>50</v>
      </c>
      <c r="B23" s="1">
        <v>30860</v>
      </c>
      <c r="C23" s="2">
        <v>5</v>
      </c>
      <c r="D23" s="2">
        <v>3</v>
      </c>
      <c r="E23" s="2">
        <v>3</v>
      </c>
      <c r="F23" s="2">
        <v>5</v>
      </c>
      <c r="G23" s="2">
        <v>0</v>
      </c>
      <c r="H23" s="2">
        <v>5</v>
      </c>
      <c r="I23" s="2">
        <v>3</v>
      </c>
      <c r="J23" s="2">
        <f t="shared" si="7"/>
        <v>8</v>
      </c>
      <c r="K23" s="2">
        <v>0</v>
      </c>
      <c r="L23" s="2">
        <v>1</v>
      </c>
      <c r="M23" s="2">
        <v>0</v>
      </c>
      <c r="N23" s="2">
        <v>1</v>
      </c>
      <c r="O23" s="2">
        <v>7</v>
      </c>
      <c r="P23" s="2">
        <v>0</v>
      </c>
      <c r="Q23" s="2">
        <v>0</v>
      </c>
      <c r="R23" s="2">
        <v>0</v>
      </c>
      <c r="S23" s="2">
        <v>8</v>
      </c>
      <c r="T23" s="2">
        <v>0</v>
      </c>
      <c r="U23" s="2">
        <v>7</v>
      </c>
      <c r="V23" s="2">
        <v>0</v>
      </c>
      <c r="W23" s="2">
        <v>4</v>
      </c>
      <c r="X23" s="2">
        <v>0</v>
      </c>
      <c r="Y23" s="4">
        <f t="shared" si="4"/>
        <v>87.5</v>
      </c>
      <c r="Z23" s="6">
        <f t="shared" si="5"/>
        <v>87.5</v>
      </c>
      <c r="AA23" s="6">
        <v>0</v>
      </c>
      <c r="AB23" s="6">
        <f t="shared" si="6"/>
        <v>0.025923525599481533</v>
      </c>
    </row>
    <row r="24" spans="1:28" ht="19.5" customHeight="1">
      <c r="A24" s="20" t="s">
        <v>51</v>
      </c>
      <c r="B24" s="1">
        <v>51970</v>
      </c>
      <c r="C24" s="2">
        <v>9</v>
      </c>
      <c r="D24" s="2">
        <v>9</v>
      </c>
      <c r="E24" s="2">
        <v>8</v>
      </c>
      <c r="F24" s="2">
        <v>9</v>
      </c>
      <c r="G24" s="2">
        <v>1</v>
      </c>
      <c r="H24" s="2">
        <v>8</v>
      </c>
      <c r="I24" s="2">
        <v>10</v>
      </c>
      <c r="J24" s="2">
        <f t="shared" si="7"/>
        <v>18</v>
      </c>
      <c r="K24" s="2">
        <v>3</v>
      </c>
      <c r="L24" s="2">
        <v>4</v>
      </c>
      <c r="M24" s="2">
        <v>5</v>
      </c>
      <c r="N24" s="2">
        <v>4</v>
      </c>
      <c r="O24" s="2">
        <v>11</v>
      </c>
      <c r="P24" s="2">
        <v>1</v>
      </c>
      <c r="Q24" s="2">
        <v>1</v>
      </c>
      <c r="R24" s="2">
        <v>1</v>
      </c>
      <c r="S24" s="2">
        <v>18</v>
      </c>
      <c r="T24" s="2">
        <v>2</v>
      </c>
      <c r="U24" s="2">
        <v>15</v>
      </c>
      <c r="V24" s="2">
        <v>1</v>
      </c>
      <c r="W24" s="2">
        <v>8</v>
      </c>
      <c r="X24" s="2">
        <v>0</v>
      </c>
      <c r="Y24" s="4">
        <f t="shared" si="4"/>
        <v>80</v>
      </c>
      <c r="Z24" s="6">
        <f t="shared" si="5"/>
        <v>83.33333333333334</v>
      </c>
      <c r="AA24" s="6">
        <f t="shared" si="8"/>
        <v>50</v>
      </c>
      <c r="AB24" s="6">
        <f t="shared" si="6"/>
        <v>0.0346353665576294</v>
      </c>
    </row>
    <row r="25" spans="1:28" ht="19.5" customHeight="1">
      <c r="A25" s="20" t="s">
        <v>52</v>
      </c>
      <c r="B25" s="1">
        <v>14118</v>
      </c>
      <c r="C25" s="2">
        <v>11</v>
      </c>
      <c r="D25" s="2">
        <v>3</v>
      </c>
      <c r="E25" s="2">
        <v>5</v>
      </c>
      <c r="F25" s="2">
        <v>9</v>
      </c>
      <c r="G25" s="2">
        <v>0</v>
      </c>
      <c r="H25" s="2">
        <v>7</v>
      </c>
      <c r="I25" s="2">
        <v>7</v>
      </c>
      <c r="J25" s="2">
        <f t="shared" si="7"/>
        <v>14</v>
      </c>
      <c r="K25" s="2">
        <v>9</v>
      </c>
      <c r="L25" s="2">
        <v>0</v>
      </c>
      <c r="M25" s="2">
        <v>1</v>
      </c>
      <c r="N25" s="2">
        <v>3</v>
      </c>
      <c r="O25" s="2">
        <v>10</v>
      </c>
      <c r="P25" s="2">
        <v>0</v>
      </c>
      <c r="Q25" s="2">
        <v>1</v>
      </c>
      <c r="R25" s="2">
        <v>0</v>
      </c>
      <c r="S25" s="2">
        <v>14</v>
      </c>
      <c r="T25" s="2">
        <v>3</v>
      </c>
      <c r="U25" s="2">
        <v>14</v>
      </c>
      <c r="V25" s="2">
        <v>3</v>
      </c>
      <c r="W25" s="2">
        <v>7</v>
      </c>
      <c r="X25" s="2">
        <v>0</v>
      </c>
      <c r="Y25" s="4">
        <f t="shared" si="4"/>
        <v>100</v>
      </c>
      <c r="Z25" s="6">
        <f t="shared" si="5"/>
        <v>100</v>
      </c>
      <c r="AA25" s="6">
        <f t="shared" si="8"/>
        <v>100</v>
      </c>
      <c r="AB25" s="6">
        <f t="shared" si="6"/>
        <v>0.09916418756197763</v>
      </c>
    </row>
    <row r="26" spans="1:28" ht="19.5" customHeight="1">
      <c r="A26" s="20" t="s">
        <v>53</v>
      </c>
      <c r="B26" s="1">
        <v>20443</v>
      </c>
      <c r="C26" s="2">
        <v>20</v>
      </c>
      <c r="D26" s="2">
        <v>10</v>
      </c>
      <c r="E26" s="2">
        <v>14</v>
      </c>
      <c r="F26" s="2">
        <v>16</v>
      </c>
      <c r="G26" s="2">
        <v>0</v>
      </c>
      <c r="H26" s="2">
        <v>22</v>
      </c>
      <c r="I26" s="2">
        <v>8</v>
      </c>
      <c r="J26" s="2">
        <f t="shared" si="7"/>
        <v>30</v>
      </c>
      <c r="K26" s="2">
        <v>18</v>
      </c>
      <c r="L26" s="2">
        <v>3</v>
      </c>
      <c r="M26" s="2">
        <v>2</v>
      </c>
      <c r="N26" s="2">
        <v>5</v>
      </c>
      <c r="O26" s="2">
        <v>25</v>
      </c>
      <c r="P26" s="2">
        <v>0</v>
      </c>
      <c r="Q26" s="2">
        <v>0</v>
      </c>
      <c r="R26" s="2">
        <v>0</v>
      </c>
      <c r="S26" s="2">
        <v>30</v>
      </c>
      <c r="T26" s="2">
        <v>3</v>
      </c>
      <c r="U26" s="2">
        <v>30</v>
      </c>
      <c r="V26" s="2">
        <v>2</v>
      </c>
      <c r="W26" s="2">
        <v>22</v>
      </c>
      <c r="X26" s="2">
        <v>1</v>
      </c>
      <c r="Y26" s="4">
        <f t="shared" si="4"/>
        <v>96.96969696969697</v>
      </c>
      <c r="Z26" s="6">
        <f aca="true" t="shared" si="9" ref="Z26:Z32">U26/S26*100</f>
        <v>100</v>
      </c>
      <c r="AA26" s="6">
        <f t="shared" si="8"/>
        <v>66.66666666666666</v>
      </c>
      <c r="AB26" s="6">
        <f t="shared" si="6"/>
        <v>0.14674949860587977</v>
      </c>
    </row>
    <row r="27" spans="1:28" ht="19.5" customHeight="1">
      <c r="A27" s="20" t="s">
        <v>54</v>
      </c>
      <c r="B27" s="1">
        <v>5168</v>
      </c>
      <c r="C27" s="2">
        <v>0</v>
      </c>
      <c r="D27" s="2">
        <v>1</v>
      </c>
      <c r="E27" s="2">
        <v>0</v>
      </c>
      <c r="F27" s="2">
        <v>1</v>
      </c>
      <c r="G27" s="2">
        <v>0</v>
      </c>
      <c r="H27" s="2">
        <v>0</v>
      </c>
      <c r="I27" s="2">
        <v>1</v>
      </c>
      <c r="J27" s="2">
        <f t="shared" si="7"/>
        <v>1</v>
      </c>
      <c r="K27" s="2">
        <v>0</v>
      </c>
      <c r="L27" s="2">
        <v>1</v>
      </c>
      <c r="M27" s="2">
        <v>0</v>
      </c>
      <c r="N27" s="2">
        <v>0</v>
      </c>
      <c r="O27" s="2">
        <v>1</v>
      </c>
      <c r="P27" s="2">
        <v>0</v>
      </c>
      <c r="Q27" s="2">
        <v>0</v>
      </c>
      <c r="R27" s="2">
        <v>0</v>
      </c>
      <c r="S27" s="2">
        <v>1</v>
      </c>
      <c r="T27" s="2">
        <v>0</v>
      </c>
      <c r="U27" s="2">
        <v>1</v>
      </c>
      <c r="V27" s="2">
        <v>0</v>
      </c>
      <c r="W27" s="2">
        <v>0</v>
      </c>
      <c r="X27" s="2">
        <v>0</v>
      </c>
      <c r="Y27" s="4">
        <f t="shared" si="4"/>
        <v>100</v>
      </c>
      <c r="Z27" s="6">
        <f t="shared" si="9"/>
        <v>100</v>
      </c>
      <c r="AA27" s="6">
        <v>0</v>
      </c>
      <c r="AB27" s="6">
        <f t="shared" si="6"/>
        <v>0.01934984520123839</v>
      </c>
    </row>
    <row r="28" spans="1:28" ht="19.5" customHeight="1">
      <c r="A28" s="20" t="s">
        <v>55</v>
      </c>
      <c r="B28" s="1">
        <v>22223</v>
      </c>
      <c r="C28" s="2">
        <v>11</v>
      </c>
      <c r="D28" s="2">
        <v>8</v>
      </c>
      <c r="E28" s="2">
        <v>11</v>
      </c>
      <c r="F28" s="2">
        <v>8</v>
      </c>
      <c r="G28" s="2">
        <v>0</v>
      </c>
      <c r="H28" s="2">
        <v>6</v>
      </c>
      <c r="I28" s="2">
        <v>13</v>
      </c>
      <c r="J28" s="2">
        <f t="shared" si="7"/>
        <v>19</v>
      </c>
      <c r="K28" s="2">
        <v>6</v>
      </c>
      <c r="L28" s="2">
        <v>1</v>
      </c>
      <c r="M28" s="2">
        <v>2</v>
      </c>
      <c r="N28" s="2">
        <v>4</v>
      </c>
      <c r="O28" s="2">
        <v>13</v>
      </c>
      <c r="P28" s="2">
        <v>1</v>
      </c>
      <c r="Q28" s="2">
        <v>1</v>
      </c>
      <c r="R28" s="2">
        <v>0</v>
      </c>
      <c r="S28" s="2">
        <v>19</v>
      </c>
      <c r="T28" s="2">
        <v>0</v>
      </c>
      <c r="U28" s="2">
        <v>15</v>
      </c>
      <c r="V28" s="2">
        <v>0</v>
      </c>
      <c r="W28" s="2">
        <v>5</v>
      </c>
      <c r="X28" s="2">
        <v>0</v>
      </c>
      <c r="Y28" s="4">
        <f t="shared" si="4"/>
        <v>78.94736842105263</v>
      </c>
      <c r="Z28" s="6">
        <f t="shared" si="9"/>
        <v>78.94736842105263</v>
      </c>
      <c r="AA28" s="6">
        <v>0</v>
      </c>
      <c r="AB28" s="6">
        <f t="shared" si="6"/>
        <v>0.08549700760473383</v>
      </c>
    </row>
    <row r="29" spans="1:28" ht="19.5" customHeight="1">
      <c r="A29" s="20" t="s">
        <v>56</v>
      </c>
      <c r="B29" s="1">
        <v>30431</v>
      </c>
      <c r="C29" s="2">
        <v>6</v>
      </c>
      <c r="D29" s="2">
        <v>2</v>
      </c>
      <c r="E29" s="2">
        <v>6</v>
      </c>
      <c r="F29" s="2">
        <v>2</v>
      </c>
      <c r="G29" s="2">
        <v>0</v>
      </c>
      <c r="H29" s="2">
        <v>4</v>
      </c>
      <c r="I29" s="2">
        <v>4</v>
      </c>
      <c r="J29" s="2">
        <f t="shared" si="7"/>
        <v>8</v>
      </c>
      <c r="K29" s="2">
        <v>0</v>
      </c>
      <c r="L29" s="2">
        <v>3</v>
      </c>
      <c r="M29" s="2">
        <v>0</v>
      </c>
      <c r="N29" s="2">
        <v>1</v>
      </c>
      <c r="O29" s="2">
        <v>7</v>
      </c>
      <c r="P29" s="2">
        <v>0</v>
      </c>
      <c r="Q29" s="2">
        <v>0</v>
      </c>
      <c r="R29" s="2">
        <v>0</v>
      </c>
      <c r="S29" s="2">
        <v>8</v>
      </c>
      <c r="T29" s="2">
        <v>0</v>
      </c>
      <c r="U29" s="2">
        <v>8</v>
      </c>
      <c r="V29" s="2">
        <v>0</v>
      </c>
      <c r="W29" s="2">
        <v>4</v>
      </c>
      <c r="X29" s="2">
        <v>0</v>
      </c>
      <c r="Y29" s="4">
        <f t="shared" si="4"/>
        <v>100</v>
      </c>
      <c r="Z29" s="6">
        <f t="shared" si="9"/>
        <v>100</v>
      </c>
      <c r="AA29" s="6">
        <v>0</v>
      </c>
      <c r="AB29" s="6">
        <f t="shared" si="6"/>
        <v>0.026288981630574085</v>
      </c>
    </row>
    <row r="30" spans="1:28" ht="19.5" customHeight="1">
      <c r="A30" s="20" t="s">
        <v>57</v>
      </c>
      <c r="B30" s="1">
        <v>20156</v>
      </c>
      <c r="C30" s="2">
        <v>2</v>
      </c>
      <c r="D30" s="2">
        <v>1</v>
      </c>
      <c r="E30" s="2">
        <v>1</v>
      </c>
      <c r="F30" s="2">
        <v>2</v>
      </c>
      <c r="G30" s="2">
        <v>0</v>
      </c>
      <c r="H30" s="2">
        <v>0</v>
      </c>
      <c r="I30" s="2">
        <v>3</v>
      </c>
      <c r="J30" s="2">
        <f t="shared" si="7"/>
        <v>3</v>
      </c>
      <c r="K30" s="2">
        <v>0</v>
      </c>
      <c r="L30" s="2">
        <v>1</v>
      </c>
      <c r="M30" s="2">
        <v>0</v>
      </c>
      <c r="N30" s="2">
        <v>0</v>
      </c>
      <c r="O30" s="2">
        <v>2</v>
      </c>
      <c r="P30" s="2">
        <v>0</v>
      </c>
      <c r="Q30" s="2">
        <v>0</v>
      </c>
      <c r="R30" s="2">
        <v>1</v>
      </c>
      <c r="S30" s="2">
        <v>3</v>
      </c>
      <c r="T30" s="2">
        <v>0</v>
      </c>
      <c r="U30" s="2">
        <v>3</v>
      </c>
      <c r="V30" s="2">
        <v>0</v>
      </c>
      <c r="W30" s="2">
        <v>0</v>
      </c>
      <c r="X30" s="2">
        <v>0</v>
      </c>
      <c r="Y30" s="4">
        <f t="shared" si="4"/>
        <v>100</v>
      </c>
      <c r="Z30" s="6">
        <f t="shared" si="9"/>
        <v>100</v>
      </c>
      <c r="AA30" s="6">
        <v>0</v>
      </c>
      <c r="AB30" s="6">
        <f t="shared" si="6"/>
        <v>0.01488390553681286</v>
      </c>
    </row>
    <row r="31" spans="1:28" ht="19.5" customHeight="1">
      <c r="A31" s="21" t="s">
        <v>58</v>
      </c>
      <c r="B31" s="1">
        <f aca="true" t="shared" si="10" ref="B31:X31">SUM(B32:B33)</f>
        <v>4464</v>
      </c>
      <c r="C31" s="2">
        <f t="shared" si="10"/>
        <v>1</v>
      </c>
      <c r="D31" s="2">
        <f t="shared" si="10"/>
        <v>1</v>
      </c>
      <c r="E31" s="2">
        <f t="shared" si="10"/>
        <v>0</v>
      </c>
      <c r="F31" s="2">
        <f t="shared" si="10"/>
        <v>2</v>
      </c>
      <c r="G31" s="2">
        <f t="shared" si="10"/>
        <v>0</v>
      </c>
      <c r="H31" s="2">
        <f t="shared" si="10"/>
        <v>0</v>
      </c>
      <c r="I31" s="2">
        <f t="shared" si="10"/>
        <v>2</v>
      </c>
      <c r="J31" s="2">
        <f t="shared" si="10"/>
        <v>2</v>
      </c>
      <c r="K31" s="2">
        <f t="shared" si="10"/>
        <v>0</v>
      </c>
      <c r="L31" s="2">
        <f t="shared" si="10"/>
        <v>0</v>
      </c>
      <c r="M31" s="2">
        <f t="shared" si="10"/>
        <v>1</v>
      </c>
      <c r="N31" s="2">
        <f t="shared" si="10"/>
        <v>0</v>
      </c>
      <c r="O31" s="2">
        <f t="shared" si="10"/>
        <v>2</v>
      </c>
      <c r="P31" s="2">
        <f t="shared" si="10"/>
        <v>0</v>
      </c>
      <c r="Q31" s="2">
        <f t="shared" si="10"/>
        <v>0</v>
      </c>
      <c r="R31" s="2">
        <f t="shared" si="10"/>
        <v>0</v>
      </c>
      <c r="S31" s="2">
        <f t="shared" si="10"/>
        <v>2</v>
      </c>
      <c r="T31" s="2">
        <f t="shared" si="10"/>
        <v>2</v>
      </c>
      <c r="U31" s="2">
        <f t="shared" si="10"/>
        <v>2</v>
      </c>
      <c r="V31" s="2">
        <f t="shared" si="10"/>
        <v>0</v>
      </c>
      <c r="W31" s="2">
        <f t="shared" si="10"/>
        <v>0</v>
      </c>
      <c r="X31" s="2">
        <f t="shared" si="10"/>
        <v>0</v>
      </c>
      <c r="Y31" s="4">
        <f t="shared" si="4"/>
        <v>50</v>
      </c>
      <c r="Z31" s="26">
        <f t="shared" si="9"/>
        <v>100</v>
      </c>
      <c r="AA31" s="6">
        <f t="shared" si="8"/>
        <v>0</v>
      </c>
      <c r="AB31" s="6">
        <f>S31/B31*100</f>
        <v>0.044802867383512544</v>
      </c>
    </row>
    <row r="32" spans="1:28" ht="19.5" customHeight="1">
      <c r="A32" s="20" t="s">
        <v>59</v>
      </c>
      <c r="B32" s="1">
        <v>3974</v>
      </c>
      <c r="C32" s="2">
        <v>1</v>
      </c>
      <c r="D32" s="2">
        <v>1</v>
      </c>
      <c r="E32" s="2">
        <v>0</v>
      </c>
      <c r="F32" s="2">
        <v>2</v>
      </c>
      <c r="G32" s="2">
        <v>0</v>
      </c>
      <c r="H32" s="2">
        <v>0</v>
      </c>
      <c r="I32" s="2">
        <v>2</v>
      </c>
      <c r="J32" s="2">
        <f>C32+D32</f>
        <v>2</v>
      </c>
      <c r="K32" s="2">
        <v>0</v>
      </c>
      <c r="L32" s="2">
        <v>0</v>
      </c>
      <c r="M32" s="2">
        <v>1</v>
      </c>
      <c r="N32" s="2">
        <v>0</v>
      </c>
      <c r="O32" s="2">
        <v>2</v>
      </c>
      <c r="P32" s="2">
        <v>0</v>
      </c>
      <c r="Q32" s="2">
        <v>0</v>
      </c>
      <c r="R32" s="2">
        <v>0</v>
      </c>
      <c r="S32" s="2">
        <v>2</v>
      </c>
      <c r="T32" s="2">
        <v>2</v>
      </c>
      <c r="U32" s="2">
        <v>2</v>
      </c>
      <c r="V32" s="2">
        <v>0</v>
      </c>
      <c r="W32" s="2">
        <v>0</v>
      </c>
      <c r="X32" s="2">
        <v>0</v>
      </c>
      <c r="Y32" s="4">
        <f t="shared" si="4"/>
        <v>50</v>
      </c>
      <c r="Z32" s="6">
        <f t="shared" si="9"/>
        <v>100</v>
      </c>
      <c r="AA32" s="6">
        <f t="shared" si="8"/>
        <v>0</v>
      </c>
      <c r="AB32" s="6">
        <f>S32/B32*100</f>
        <v>0.050327126321087066</v>
      </c>
    </row>
    <row r="33" spans="1:28" ht="19.5" customHeight="1" thickBot="1">
      <c r="A33" s="22" t="s">
        <v>60</v>
      </c>
      <c r="B33" s="3">
        <v>490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f>C33+D33</f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27">
        <v>0</v>
      </c>
      <c r="Z33" s="27">
        <v>0</v>
      </c>
      <c r="AA33" s="27">
        <v>0</v>
      </c>
      <c r="AB33" s="27">
        <f>T33/B33*100</f>
        <v>0</v>
      </c>
    </row>
    <row r="34" ht="19.5" customHeight="1">
      <c r="A34" s="23" t="s">
        <v>61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20">
    <mergeCell ref="Y5:Y6"/>
    <mergeCell ref="Z5:Z6"/>
    <mergeCell ref="AA5:AA6"/>
    <mergeCell ref="AB5:AB6"/>
    <mergeCell ref="A1:AB1"/>
    <mergeCell ref="A2:AB2"/>
    <mergeCell ref="AA3:AB3"/>
    <mergeCell ref="A4:A6"/>
    <mergeCell ref="B4:B6"/>
    <mergeCell ref="C4:R4"/>
    <mergeCell ref="S4:X4"/>
    <mergeCell ref="Y4:AA4"/>
    <mergeCell ref="H5:I5"/>
    <mergeCell ref="J5:M5"/>
    <mergeCell ref="C5:D5"/>
    <mergeCell ref="E5:G5"/>
    <mergeCell ref="U5:V5"/>
    <mergeCell ref="W5:X5"/>
    <mergeCell ref="N5:R5"/>
    <mergeCell ref="S5:T5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showGridLines="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6.5"/>
  <cols>
    <col min="1" max="1" width="8.625" style="24" customWidth="1"/>
    <col min="2" max="2" width="9.625" style="13" customWidth="1"/>
    <col min="3" max="9" width="6.625" style="13" customWidth="1"/>
    <col min="10" max="10" width="8.125" style="13" customWidth="1"/>
    <col min="11" max="11" width="6.625" style="13" customWidth="1"/>
    <col min="12" max="12" width="8.125" style="13" customWidth="1"/>
    <col min="13" max="24" width="6.625" style="13" customWidth="1"/>
    <col min="25" max="28" width="8.125" style="13" customWidth="1"/>
    <col min="29" max="16384" width="9.00390625" style="13" customWidth="1"/>
  </cols>
  <sheetData>
    <row r="1" spans="1:28" ht="19.5" customHeight="1">
      <c r="A1" s="68" t="s">
        <v>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5" customHeight="1">
      <c r="A2" s="69" t="s">
        <v>87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 ht="15" customHeight="1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5"/>
      <c r="X3" s="15"/>
      <c r="Y3" s="15"/>
      <c r="Z3" s="15"/>
      <c r="AA3" s="70" t="s">
        <v>0</v>
      </c>
      <c r="AB3" s="70"/>
    </row>
    <row r="4" spans="1:28" ht="19.5" customHeight="1">
      <c r="A4" s="56"/>
      <c r="B4" s="72" t="s">
        <v>1</v>
      </c>
      <c r="C4" s="53" t="s">
        <v>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 t="s">
        <v>3</v>
      </c>
      <c r="T4" s="53"/>
      <c r="U4" s="53"/>
      <c r="V4" s="53"/>
      <c r="W4" s="53"/>
      <c r="X4" s="53"/>
      <c r="Y4" s="54" t="s">
        <v>4</v>
      </c>
      <c r="Z4" s="55"/>
      <c r="AA4" s="56"/>
      <c r="AB4" s="16" t="s">
        <v>5</v>
      </c>
    </row>
    <row r="5" spans="1:28" ht="19.5" customHeight="1">
      <c r="A5" s="71"/>
      <c r="B5" s="73"/>
      <c r="C5" s="57" t="s">
        <v>6</v>
      </c>
      <c r="D5" s="58"/>
      <c r="E5" s="57" t="s">
        <v>7</v>
      </c>
      <c r="F5" s="62"/>
      <c r="G5" s="58"/>
      <c r="H5" s="57" t="s">
        <v>8</v>
      </c>
      <c r="I5" s="58"/>
      <c r="J5" s="59" t="s">
        <v>9</v>
      </c>
      <c r="K5" s="62"/>
      <c r="L5" s="62"/>
      <c r="M5" s="58"/>
      <c r="N5" s="63" t="s">
        <v>10</v>
      </c>
      <c r="O5" s="63"/>
      <c r="P5" s="63"/>
      <c r="Q5" s="63"/>
      <c r="R5" s="63"/>
      <c r="S5" s="63" t="s">
        <v>11</v>
      </c>
      <c r="T5" s="63"/>
      <c r="U5" s="63" t="s">
        <v>12</v>
      </c>
      <c r="V5" s="63"/>
      <c r="W5" s="63" t="s">
        <v>13</v>
      </c>
      <c r="X5" s="63"/>
      <c r="Y5" s="64" t="s">
        <v>14</v>
      </c>
      <c r="Z5" s="64" t="s">
        <v>15</v>
      </c>
      <c r="AA5" s="64" t="s">
        <v>16</v>
      </c>
      <c r="AB5" s="66" t="s">
        <v>17</v>
      </c>
    </row>
    <row r="6" spans="1:28" ht="39.75" customHeight="1">
      <c r="A6" s="71"/>
      <c r="B6" s="65"/>
      <c r="C6" s="17" t="s">
        <v>18</v>
      </c>
      <c r="D6" s="17" t="s">
        <v>19</v>
      </c>
      <c r="E6" s="17" t="s">
        <v>20</v>
      </c>
      <c r="F6" s="17" t="s">
        <v>21</v>
      </c>
      <c r="G6" s="17" t="s">
        <v>22</v>
      </c>
      <c r="H6" s="17" t="s">
        <v>23</v>
      </c>
      <c r="I6" s="17" t="s">
        <v>24</v>
      </c>
      <c r="J6" s="25"/>
      <c r="K6" s="17" t="s">
        <v>25</v>
      </c>
      <c r="L6" s="17" t="s">
        <v>26</v>
      </c>
      <c r="M6" s="17" t="s">
        <v>27</v>
      </c>
      <c r="N6" s="17" t="s">
        <v>28</v>
      </c>
      <c r="O6" s="17" t="s">
        <v>29</v>
      </c>
      <c r="P6" s="17" t="s">
        <v>30</v>
      </c>
      <c r="Q6" s="17" t="s">
        <v>31</v>
      </c>
      <c r="R6" s="17" t="s">
        <v>32</v>
      </c>
      <c r="S6" s="17" t="s">
        <v>33</v>
      </c>
      <c r="T6" s="17" t="s">
        <v>34</v>
      </c>
      <c r="U6" s="17" t="s">
        <v>33</v>
      </c>
      <c r="V6" s="17" t="s">
        <v>34</v>
      </c>
      <c r="W6" s="17" t="s">
        <v>33</v>
      </c>
      <c r="X6" s="17" t="s">
        <v>34</v>
      </c>
      <c r="Y6" s="65"/>
      <c r="Z6" s="65"/>
      <c r="AA6" s="65"/>
      <c r="AB6" s="67"/>
    </row>
    <row r="7" spans="1:28" ht="19.5" customHeight="1">
      <c r="A7" s="19" t="s">
        <v>35</v>
      </c>
      <c r="B7" s="5">
        <v>1172596</v>
      </c>
      <c r="C7" s="5">
        <v>166</v>
      </c>
      <c r="D7" s="5">
        <v>130</v>
      </c>
      <c r="E7" s="5">
        <v>110</v>
      </c>
      <c r="F7" s="5">
        <v>183</v>
      </c>
      <c r="G7" s="5">
        <v>3</v>
      </c>
      <c r="H7" s="5">
        <v>148</v>
      </c>
      <c r="I7" s="5">
        <v>148</v>
      </c>
      <c r="J7" s="5">
        <v>296</v>
      </c>
      <c r="K7" s="5">
        <v>44</v>
      </c>
      <c r="L7" s="5">
        <v>26</v>
      </c>
      <c r="M7" s="5">
        <v>18</v>
      </c>
      <c r="N7" s="5">
        <v>68</v>
      </c>
      <c r="O7" s="5">
        <v>207</v>
      </c>
      <c r="P7" s="5">
        <v>10</v>
      </c>
      <c r="Q7" s="5">
        <v>2</v>
      </c>
      <c r="R7" s="5">
        <v>9</v>
      </c>
      <c r="S7" s="5">
        <v>296</v>
      </c>
      <c r="T7" s="5">
        <v>47</v>
      </c>
      <c r="U7" s="5">
        <v>272</v>
      </c>
      <c r="V7" s="5">
        <v>43</v>
      </c>
      <c r="W7" s="5">
        <v>138</v>
      </c>
      <c r="X7" s="5">
        <v>15</v>
      </c>
      <c r="Y7" s="6">
        <v>91.84</v>
      </c>
      <c r="Z7" s="6">
        <v>91.89</v>
      </c>
      <c r="AA7" s="6">
        <v>91.49</v>
      </c>
      <c r="AB7" s="6">
        <v>0.03</v>
      </c>
    </row>
    <row r="8" spans="1:28" ht="19.5" customHeight="1">
      <c r="A8" s="20" t="s">
        <v>36</v>
      </c>
      <c r="B8" s="4">
        <v>100</v>
      </c>
      <c r="C8" s="4">
        <v>56.0810810810811</v>
      </c>
      <c r="D8" s="4">
        <v>43.9189189189189</v>
      </c>
      <c r="E8" s="4">
        <v>37.1621621621622</v>
      </c>
      <c r="F8" s="4">
        <v>61.8243243243243</v>
      </c>
      <c r="G8" s="4">
        <v>1.01351351351351</v>
      </c>
      <c r="H8" s="4">
        <v>50</v>
      </c>
      <c r="I8" s="4">
        <v>50</v>
      </c>
      <c r="J8" s="6">
        <v>100</v>
      </c>
      <c r="K8" s="4">
        <v>14.8648648648649</v>
      </c>
      <c r="L8" s="4">
        <v>8.78378378378378</v>
      </c>
      <c r="M8" s="4">
        <v>6.08108108108108</v>
      </c>
      <c r="N8" s="4">
        <v>22.972972972973</v>
      </c>
      <c r="O8" s="4">
        <v>69.9324324324324</v>
      </c>
      <c r="P8" s="4">
        <v>3.37837837837838</v>
      </c>
      <c r="Q8" s="4">
        <v>0.675675675675676</v>
      </c>
      <c r="R8" s="4">
        <v>3.04054054054054</v>
      </c>
      <c r="S8" s="4"/>
      <c r="T8" s="4"/>
      <c r="U8" s="4"/>
      <c r="V8" s="4"/>
      <c r="W8" s="4"/>
      <c r="X8" s="4"/>
      <c r="Y8" s="6"/>
      <c r="Z8" s="6"/>
      <c r="AA8" s="6"/>
      <c r="AB8" s="6"/>
    </row>
    <row r="9" spans="1:28" ht="9.75" customHeight="1">
      <c r="A9" s="20"/>
      <c r="B9" s="4"/>
      <c r="C9" s="4"/>
      <c r="D9" s="4"/>
      <c r="E9" s="4"/>
      <c r="F9" s="4"/>
      <c r="G9" s="4"/>
      <c r="H9" s="4"/>
      <c r="I9" s="4"/>
      <c r="J9" s="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"/>
      <c r="Z9" s="6"/>
      <c r="AA9" s="6"/>
      <c r="AB9" s="6"/>
    </row>
    <row r="10" spans="1:28" ht="19.5" customHeight="1">
      <c r="A10" s="21" t="s">
        <v>37</v>
      </c>
      <c r="B10" s="9">
        <v>1168299</v>
      </c>
      <c r="C10" s="9">
        <v>166</v>
      </c>
      <c r="D10" s="9">
        <v>130</v>
      </c>
      <c r="E10" s="9">
        <v>110</v>
      </c>
      <c r="F10" s="9">
        <v>183</v>
      </c>
      <c r="G10" s="9">
        <v>3</v>
      </c>
      <c r="H10" s="9">
        <v>148</v>
      </c>
      <c r="I10" s="9">
        <v>148</v>
      </c>
      <c r="J10" s="9">
        <v>296</v>
      </c>
      <c r="K10" s="9">
        <v>44</v>
      </c>
      <c r="L10" s="9">
        <v>26</v>
      </c>
      <c r="M10" s="9">
        <v>18</v>
      </c>
      <c r="N10" s="9">
        <v>68</v>
      </c>
      <c r="O10" s="9">
        <v>207</v>
      </c>
      <c r="P10" s="9">
        <v>10</v>
      </c>
      <c r="Q10" s="9">
        <v>2</v>
      </c>
      <c r="R10" s="9">
        <v>9</v>
      </c>
      <c r="S10" s="9">
        <v>296</v>
      </c>
      <c r="T10" s="9">
        <v>47</v>
      </c>
      <c r="U10" s="9">
        <v>272</v>
      </c>
      <c r="V10" s="9">
        <v>43</v>
      </c>
      <c r="W10" s="9">
        <v>138</v>
      </c>
      <c r="X10" s="9">
        <v>15</v>
      </c>
      <c r="Y10" s="6">
        <v>91.84</v>
      </c>
      <c r="Z10" s="6">
        <v>91.89</v>
      </c>
      <c r="AA10" s="6">
        <v>91.49</v>
      </c>
      <c r="AB10" s="6">
        <v>0.03</v>
      </c>
    </row>
    <row r="11" spans="1:28" ht="19.5" customHeight="1">
      <c r="A11" s="20" t="s">
        <v>38</v>
      </c>
      <c r="B11" s="9">
        <v>199844</v>
      </c>
      <c r="C11" s="9">
        <v>28</v>
      </c>
      <c r="D11" s="9">
        <v>21</v>
      </c>
      <c r="E11" s="9">
        <v>17</v>
      </c>
      <c r="F11" s="9">
        <v>32</v>
      </c>
      <c r="G11" s="9">
        <v>0</v>
      </c>
      <c r="H11" s="9">
        <v>20</v>
      </c>
      <c r="I11" s="9">
        <v>29</v>
      </c>
      <c r="J11" s="9">
        <v>49</v>
      </c>
      <c r="K11" s="9">
        <v>3</v>
      </c>
      <c r="L11" s="9">
        <v>6</v>
      </c>
      <c r="M11" s="9">
        <v>0</v>
      </c>
      <c r="N11" s="9">
        <v>15</v>
      </c>
      <c r="O11" s="9">
        <v>29</v>
      </c>
      <c r="P11" s="9">
        <v>3</v>
      </c>
      <c r="Q11" s="9">
        <v>2</v>
      </c>
      <c r="R11" s="9">
        <v>0</v>
      </c>
      <c r="S11" s="9">
        <v>49</v>
      </c>
      <c r="T11" s="9">
        <v>10</v>
      </c>
      <c r="U11" s="9">
        <v>47</v>
      </c>
      <c r="V11" s="9">
        <v>10</v>
      </c>
      <c r="W11" s="9">
        <v>18</v>
      </c>
      <c r="X11" s="9">
        <v>1</v>
      </c>
      <c r="Y11" s="6">
        <v>96.61</v>
      </c>
      <c r="Z11" s="6">
        <v>95.92</v>
      </c>
      <c r="AA11" s="6">
        <v>100</v>
      </c>
      <c r="AB11" s="6">
        <v>0.02</v>
      </c>
    </row>
    <row r="12" spans="1:28" ht="19.5" customHeight="1">
      <c r="A12" s="20" t="s">
        <v>39</v>
      </c>
      <c r="B12" s="9">
        <v>123016</v>
      </c>
      <c r="C12" s="9">
        <v>8</v>
      </c>
      <c r="D12" s="9">
        <v>5</v>
      </c>
      <c r="E12" s="9">
        <v>6</v>
      </c>
      <c r="F12" s="9">
        <v>7</v>
      </c>
      <c r="G12" s="9">
        <v>0</v>
      </c>
      <c r="H12" s="9">
        <v>3</v>
      </c>
      <c r="I12" s="9">
        <v>10</v>
      </c>
      <c r="J12" s="9">
        <v>13</v>
      </c>
      <c r="K12" s="9">
        <v>0</v>
      </c>
      <c r="L12" s="9">
        <v>1</v>
      </c>
      <c r="M12" s="9">
        <v>0</v>
      </c>
      <c r="N12" s="9">
        <v>2</v>
      </c>
      <c r="O12" s="9">
        <v>9</v>
      </c>
      <c r="P12" s="9">
        <v>2</v>
      </c>
      <c r="Q12" s="9">
        <v>0</v>
      </c>
      <c r="R12" s="9">
        <v>0</v>
      </c>
      <c r="S12" s="9">
        <v>13</v>
      </c>
      <c r="T12" s="9">
        <v>5</v>
      </c>
      <c r="U12" s="9">
        <v>12</v>
      </c>
      <c r="V12" s="9">
        <v>5</v>
      </c>
      <c r="W12" s="9">
        <v>3</v>
      </c>
      <c r="X12" s="9">
        <v>3</v>
      </c>
      <c r="Y12" s="6">
        <v>94.44</v>
      </c>
      <c r="Z12" s="6">
        <v>92.31</v>
      </c>
      <c r="AA12" s="6">
        <v>100</v>
      </c>
      <c r="AB12" s="6">
        <v>0.01</v>
      </c>
    </row>
    <row r="13" spans="1:28" ht="19.5" customHeight="1">
      <c r="A13" s="20" t="s">
        <v>62</v>
      </c>
      <c r="B13" s="9">
        <v>129380</v>
      </c>
      <c r="C13" s="9">
        <v>31</v>
      </c>
      <c r="D13" s="9">
        <v>28</v>
      </c>
      <c r="E13" s="9">
        <v>28</v>
      </c>
      <c r="F13" s="9">
        <v>30</v>
      </c>
      <c r="G13" s="9">
        <v>1</v>
      </c>
      <c r="H13" s="9">
        <v>35</v>
      </c>
      <c r="I13" s="9">
        <v>24</v>
      </c>
      <c r="J13" s="9">
        <v>59</v>
      </c>
      <c r="K13" s="9">
        <v>15</v>
      </c>
      <c r="L13" s="9">
        <v>4</v>
      </c>
      <c r="M13" s="9">
        <v>5</v>
      </c>
      <c r="N13" s="9">
        <v>15</v>
      </c>
      <c r="O13" s="9">
        <v>42</v>
      </c>
      <c r="P13" s="9">
        <v>1</v>
      </c>
      <c r="Q13" s="9">
        <v>0</v>
      </c>
      <c r="R13" s="9">
        <v>1</v>
      </c>
      <c r="S13" s="9">
        <v>59</v>
      </c>
      <c r="T13" s="9">
        <v>9</v>
      </c>
      <c r="U13" s="9">
        <v>52</v>
      </c>
      <c r="V13" s="9">
        <v>7</v>
      </c>
      <c r="W13" s="9">
        <v>35</v>
      </c>
      <c r="X13" s="9">
        <v>3</v>
      </c>
      <c r="Y13" s="6">
        <v>86.76</v>
      </c>
      <c r="Z13" s="6">
        <v>88.14</v>
      </c>
      <c r="AA13" s="6">
        <v>77.78</v>
      </c>
      <c r="AB13" s="6">
        <v>0.05</v>
      </c>
    </row>
    <row r="14" spans="1:28" ht="19.5" customHeight="1">
      <c r="A14" s="20" t="s">
        <v>40</v>
      </c>
      <c r="B14" s="9">
        <v>152620</v>
      </c>
      <c r="C14" s="9">
        <v>15</v>
      </c>
      <c r="D14" s="9">
        <v>8</v>
      </c>
      <c r="E14" s="9">
        <v>6</v>
      </c>
      <c r="F14" s="9">
        <v>17</v>
      </c>
      <c r="G14" s="9">
        <v>0</v>
      </c>
      <c r="H14" s="9">
        <v>10</v>
      </c>
      <c r="I14" s="9">
        <v>13</v>
      </c>
      <c r="J14" s="9">
        <v>23</v>
      </c>
      <c r="K14" s="9">
        <v>1</v>
      </c>
      <c r="L14" s="9">
        <v>1</v>
      </c>
      <c r="M14" s="9">
        <v>0</v>
      </c>
      <c r="N14" s="9">
        <v>8</v>
      </c>
      <c r="O14" s="9">
        <v>12</v>
      </c>
      <c r="P14" s="9">
        <v>1</v>
      </c>
      <c r="Q14" s="9">
        <v>0</v>
      </c>
      <c r="R14" s="9">
        <v>2</v>
      </c>
      <c r="S14" s="9">
        <v>23</v>
      </c>
      <c r="T14" s="9">
        <v>6</v>
      </c>
      <c r="U14" s="9">
        <v>21</v>
      </c>
      <c r="V14" s="9">
        <v>6</v>
      </c>
      <c r="W14" s="9">
        <v>8</v>
      </c>
      <c r="X14" s="9">
        <v>3</v>
      </c>
      <c r="Y14" s="6">
        <v>93.1</v>
      </c>
      <c r="Z14" s="6">
        <v>91.3</v>
      </c>
      <c r="AA14" s="6">
        <v>100</v>
      </c>
      <c r="AB14" s="6">
        <v>0.02</v>
      </c>
    </row>
    <row r="15" spans="1:28" ht="19.5" customHeight="1">
      <c r="A15" s="20" t="s">
        <v>41</v>
      </c>
      <c r="B15" s="9">
        <v>90465</v>
      </c>
      <c r="C15" s="9">
        <v>10</v>
      </c>
      <c r="D15" s="9">
        <v>6</v>
      </c>
      <c r="E15" s="9">
        <v>3</v>
      </c>
      <c r="F15" s="9">
        <v>13</v>
      </c>
      <c r="G15" s="9">
        <v>0</v>
      </c>
      <c r="H15" s="9">
        <v>15</v>
      </c>
      <c r="I15" s="9">
        <v>1</v>
      </c>
      <c r="J15" s="9">
        <v>16</v>
      </c>
      <c r="K15" s="9">
        <v>1</v>
      </c>
      <c r="L15" s="9">
        <v>1</v>
      </c>
      <c r="M15" s="9">
        <v>3</v>
      </c>
      <c r="N15" s="9">
        <v>2</v>
      </c>
      <c r="O15" s="9">
        <v>13</v>
      </c>
      <c r="P15" s="9">
        <v>0</v>
      </c>
      <c r="Q15" s="9">
        <v>0</v>
      </c>
      <c r="R15" s="9">
        <v>1</v>
      </c>
      <c r="S15" s="9">
        <v>16</v>
      </c>
      <c r="T15" s="9">
        <v>0</v>
      </c>
      <c r="U15" s="9">
        <v>15</v>
      </c>
      <c r="V15" s="9">
        <v>0</v>
      </c>
      <c r="W15" s="9">
        <v>15</v>
      </c>
      <c r="X15" s="9">
        <v>0</v>
      </c>
      <c r="Y15" s="6">
        <v>93.75</v>
      </c>
      <c r="Z15" s="6">
        <v>93.75</v>
      </c>
      <c r="AA15" s="6">
        <v>0</v>
      </c>
      <c r="AB15" s="6">
        <v>0.02</v>
      </c>
    </row>
    <row r="16" spans="1:28" ht="19.5" customHeight="1">
      <c r="A16" s="20" t="s">
        <v>42</v>
      </c>
      <c r="B16" s="9">
        <v>126778</v>
      </c>
      <c r="C16" s="9">
        <v>19</v>
      </c>
      <c r="D16" s="9">
        <v>17</v>
      </c>
      <c r="E16" s="9">
        <v>16</v>
      </c>
      <c r="F16" s="9">
        <v>20</v>
      </c>
      <c r="G16" s="9">
        <v>0</v>
      </c>
      <c r="H16" s="9">
        <v>14</v>
      </c>
      <c r="I16" s="9">
        <v>22</v>
      </c>
      <c r="J16" s="9">
        <v>36</v>
      </c>
      <c r="K16" s="9">
        <v>2</v>
      </c>
      <c r="L16" s="9">
        <v>1</v>
      </c>
      <c r="M16" s="9">
        <v>2</v>
      </c>
      <c r="N16" s="9">
        <v>7</v>
      </c>
      <c r="O16" s="9">
        <v>27</v>
      </c>
      <c r="P16" s="9">
        <v>1</v>
      </c>
      <c r="Q16" s="9">
        <v>0</v>
      </c>
      <c r="R16" s="9">
        <v>1</v>
      </c>
      <c r="S16" s="9">
        <v>36</v>
      </c>
      <c r="T16" s="9">
        <v>8</v>
      </c>
      <c r="U16" s="9">
        <v>34</v>
      </c>
      <c r="V16" s="9">
        <v>8</v>
      </c>
      <c r="W16" s="9">
        <v>13</v>
      </c>
      <c r="X16" s="9">
        <v>1</v>
      </c>
      <c r="Y16" s="6">
        <v>95.45</v>
      </c>
      <c r="Z16" s="6">
        <v>94.44</v>
      </c>
      <c r="AA16" s="6">
        <v>100</v>
      </c>
      <c r="AB16" s="6">
        <v>0.03</v>
      </c>
    </row>
    <row r="17" spans="1:28" ht="19.5" customHeight="1">
      <c r="A17" s="20" t="s">
        <v>63</v>
      </c>
      <c r="B17" s="9">
        <v>21703</v>
      </c>
      <c r="C17" s="9">
        <v>6</v>
      </c>
      <c r="D17" s="9">
        <v>8</v>
      </c>
      <c r="E17" s="9">
        <v>5</v>
      </c>
      <c r="F17" s="9">
        <v>9</v>
      </c>
      <c r="G17" s="9">
        <v>0</v>
      </c>
      <c r="H17" s="9">
        <v>8</v>
      </c>
      <c r="I17" s="9">
        <v>6</v>
      </c>
      <c r="J17" s="9">
        <v>14</v>
      </c>
      <c r="K17" s="9">
        <v>1</v>
      </c>
      <c r="L17" s="9">
        <v>0</v>
      </c>
      <c r="M17" s="9">
        <v>1</v>
      </c>
      <c r="N17" s="9">
        <v>3</v>
      </c>
      <c r="O17" s="9">
        <v>11</v>
      </c>
      <c r="P17" s="9">
        <v>0</v>
      </c>
      <c r="Q17" s="9">
        <v>0</v>
      </c>
      <c r="R17" s="9">
        <v>0</v>
      </c>
      <c r="S17" s="9">
        <v>14</v>
      </c>
      <c r="T17" s="9">
        <v>1</v>
      </c>
      <c r="U17" s="9">
        <v>13</v>
      </c>
      <c r="V17" s="9">
        <v>0</v>
      </c>
      <c r="W17" s="9">
        <v>8</v>
      </c>
      <c r="X17" s="9">
        <v>0</v>
      </c>
      <c r="Y17" s="6">
        <v>86.67</v>
      </c>
      <c r="Z17" s="6">
        <v>92.86</v>
      </c>
      <c r="AA17" s="6">
        <v>0</v>
      </c>
      <c r="AB17" s="6">
        <v>0.06</v>
      </c>
    </row>
    <row r="18" spans="1:28" ht="19.5" customHeight="1">
      <c r="A18" s="20" t="s">
        <v>64</v>
      </c>
      <c r="B18" s="9">
        <v>38665</v>
      </c>
      <c r="C18" s="9">
        <v>5</v>
      </c>
      <c r="D18" s="9">
        <v>4</v>
      </c>
      <c r="E18" s="9">
        <v>6</v>
      </c>
      <c r="F18" s="9">
        <v>3</v>
      </c>
      <c r="G18" s="9">
        <v>0</v>
      </c>
      <c r="H18" s="9">
        <v>4</v>
      </c>
      <c r="I18" s="9">
        <v>5</v>
      </c>
      <c r="J18" s="9">
        <v>9</v>
      </c>
      <c r="K18" s="9">
        <v>1</v>
      </c>
      <c r="L18" s="9">
        <v>3</v>
      </c>
      <c r="M18" s="9">
        <v>1</v>
      </c>
      <c r="N18" s="9">
        <v>3</v>
      </c>
      <c r="O18" s="9">
        <v>4</v>
      </c>
      <c r="P18" s="9">
        <v>2</v>
      </c>
      <c r="Q18" s="9">
        <v>0</v>
      </c>
      <c r="R18" s="9">
        <v>0</v>
      </c>
      <c r="S18" s="9">
        <v>9</v>
      </c>
      <c r="T18" s="9">
        <v>0</v>
      </c>
      <c r="U18" s="9">
        <v>9</v>
      </c>
      <c r="V18" s="9">
        <v>0</v>
      </c>
      <c r="W18" s="9">
        <v>4</v>
      </c>
      <c r="X18" s="9">
        <v>0</v>
      </c>
      <c r="Y18" s="6">
        <v>100</v>
      </c>
      <c r="Z18" s="6">
        <v>100</v>
      </c>
      <c r="AA18" s="6">
        <v>0</v>
      </c>
      <c r="AB18" s="6">
        <v>0.02</v>
      </c>
    </row>
    <row r="19" spans="1:28" ht="19.5" customHeight="1">
      <c r="A19" s="20" t="s">
        <v>65</v>
      </c>
      <c r="B19" s="9">
        <v>27634</v>
      </c>
      <c r="C19" s="9">
        <v>2</v>
      </c>
      <c r="D19" s="9">
        <v>4</v>
      </c>
      <c r="E19" s="9">
        <v>2</v>
      </c>
      <c r="F19" s="9">
        <v>4</v>
      </c>
      <c r="G19" s="9">
        <v>0</v>
      </c>
      <c r="H19" s="9">
        <v>0</v>
      </c>
      <c r="I19" s="9">
        <v>6</v>
      </c>
      <c r="J19" s="9">
        <v>6</v>
      </c>
      <c r="K19" s="9">
        <v>1</v>
      </c>
      <c r="L19" s="9">
        <v>2</v>
      </c>
      <c r="M19" s="9">
        <v>2</v>
      </c>
      <c r="N19" s="9">
        <v>3</v>
      </c>
      <c r="O19" s="9">
        <v>3</v>
      </c>
      <c r="P19" s="9">
        <v>0</v>
      </c>
      <c r="Q19" s="9">
        <v>0</v>
      </c>
      <c r="R19" s="9">
        <v>0</v>
      </c>
      <c r="S19" s="9">
        <v>6</v>
      </c>
      <c r="T19" s="9">
        <v>0</v>
      </c>
      <c r="U19" s="9">
        <v>6</v>
      </c>
      <c r="V19" s="9">
        <v>0</v>
      </c>
      <c r="W19" s="9">
        <v>0</v>
      </c>
      <c r="X19" s="9">
        <v>0</v>
      </c>
      <c r="Y19" s="6">
        <v>100</v>
      </c>
      <c r="Z19" s="6">
        <v>100</v>
      </c>
      <c r="AA19" s="4">
        <v>0</v>
      </c>
      <c r="AB19" s="6">
        <v>0.02</v>
      </c>
    </row>
    <row r="20" spans="1:28" ht="19.5" customHeight="1">
      <c r="A20" s="20" t="s">
        <v>66</v>
      </c>
      <c r="B20" s="9">
        <v>62646</v>
      </c>
      <c r="C20" s="9">
        <v>8</v>
      </c>
      <c r="D20" s="9">
        <v>3</v>
      </c>
      <c r="E20" s="9">
        <v>3</v>
      </c>
      <c r="F20" s="9">
        <v>8</v>
      </c>
      <c r="G20" s="9">
        <v>0</v>
      </c>
      <c r="H20" s="9">
        <v>1</v>
      </c>
      <c r="I20" s="9">
        <v>10</v>
      </c>
      <c r="J20" s="9">
        <v>11</v>
      </c>
      <c r="K20" s="9">
        <v>0</v>
      </c>
      <c r="L20" s="9">
        <v>2</v>
      </c>
      <c r="M20" s="9">
        <v>0</v>
      </c>
      <c r="N20" s="9">
        <v>2</v>
      </c>
      <c r="O20" s="9">
        <v>9</v>
      </c>
      <c r="P20" s="9">
        <v>0</v>
      </c>
      <c r="Q20" s="9">
        <v>0</v>
      </c>
      <c r="R20" s="9">
        <v>0</v>
      </c>
      <c r="S20" s="9">
        <v>11</v>
      </c>
      <c r="T20" s="9">
        <v>1</v>
      </c>
      <c r="U20" s="9">
        <v>9</v>
      </c>
      <c r="V20" s="9">
        <v>1</v>
      </c>
      <c r="W20" s="9">
        <v>1</v>
      </c>
      <c r="X20" s="9">
        <v>0</v>
      </c>
      <c r="Y20" s="6">
        <v>83.33</v>
      </c>
      <c r="Z20" s="6">
        <v>81.82</v>
      </c>
      <c r="AA20" s="6">
        <v>100</v>
      </c>
      <c r="AB20" s="6">
        <v>0.02</v>
      </c>
    </row>
    <row r="21" spans="1:28" ht="19.5" customHeight="1">
      <c r="A21" s="20" t="s">
        <v>67</v>
      </c>
      <c r="B21" s="9">
        <v>22249</v>
      </c>
      <c r="C21" s="9">
        <v>4</v>
      </c>
      <c r="D21" s="9">
        <v>1</v>
      </c>
      <c r="E21" s="9">
        <v>1</v>
      </c>
      <c r="F21" s="9">
        <v>4</v>
      </c>
      <c r="G21" s="9">
        <v>0</v>
      </c>
      <c r="H21" s="9">
        <v>3</v>
      </c>
      <c r="I21" s="9">
        <v>2</v>
      </c>
      <c r="J21" s="9">
        <v>5</v>
      </c>
      <c r="K21" s="9">
        <v>2</v>
      </c>
      <c r="L21" s="9">
        <v>2</v>
      </c>
      <c r="M21" s="9">
        <v>0</v>
      </c>
      <c r="N21" s="9">
        <v>0</v>
      </c>
      <c r="O21" s="9">
        <v>5</v>
      </c>
      <c r="P21" s="9">
        <v>0</v>
      </c>
      <c r="Q21" s="9">
        <v>0</v>
      </c>
      <c r="R21" s="9">
        <v>0</v>
      </c>
      <c r="S21" s="9">
        <v>5</v>
      </c>
      <c r="T21" s="9">
        <v>0</v>
      </c>
      <c r="U21" s="9">
        <v>5</v>
      </c>
      <c r="V21" s="9">
        <v>0</v>
      </c>
      <c r="W21" s="9">
        <v>3</v>
      </c>
      <c r="X21" s="9">
        <v>0</v>
      </c>
      <c r="Y21" s="6">
        <v>100</v>
      </c>
      <c r="Z21" s="6">
        <v>100</v>
      </c>
      <c r="AA21" s="6">
        <v>0</v>
      </c>
      <c r="AB21" s="6">
        <v>0.02</v>
      </c>
    </row>
    <row r="22" spans="1:28" ht="19.5" customHeight="1">
      <c r="A22" s="20" t="s">
        <v>68</v>
      </c>
      <c r="B22" s="9">
        <v>30547</v>
      </c>
      <c r="C22" s="9">
        <v>3</v>
      </c>
      <c r="D22" s="9">
        <v>1</v>
      </c>
      <c r="E22" s="9">
        <v>2</v>
      </c>
      <c r="F22" s="9">
        <v>2</v>
      </c>
      <c r="G22" s="9">
        <v>0</v>
      </c>
      <c r="H22" s="9">
        <v>3</v>
      </c>
      <c r="I22" s="9">
        <v>1</v>
      </c>
      <c r="J22" s="9">
        <v>4</v>
      </c>
      <c r="K22" s="9">
        <v>1</v>
      </c>
      <c r="L22" s="9">
        <v>0</v>
      </c>
      <c r="M22" s="9">
        <v>0</v>
      </c>
      <c r="N22" s="9">
        <v>1</v>
      </c>
      <c r="O22" s="9">
        <v>3</v>
      </c>
      <c r="P22" s="9">
        <v>0</v>
      </c>
      <c r="Q22" s="9">
        <v>0</v>
      </c>
      <c r="R22" s="9">
        <v>0</v>
      </c>
      <c r="S22" s="9">
        <v>4</v>
      </c>
      <c r="T22" s="9">
        <v>0</v>
      </c>
      <c r="U22" s="9">
        <v>4</v>
      </c>
      <c r="V22" s="9">
        <v>0</v>
      </c>
      <c r="W22" s="9">
        <v>3</v>
      </c>
      <c r="X22" s="9">
        <v>0</v>
      </c>
      <c r="Y22" s="6">
        <v>100</v>
      </c>
      <c r="Z22" s="6">
        <v>100</v>
      </c>
      <c r="AA22" s="6">
        <v>0</v>
      </c>
      <c r="AB22" s="6">
        <v>0.01</v>
      </c>
    </row>
    <row r="23" spans="1:28" ht="19.5" customHeight="1">
      <c r="A23" s="20" t="s">
        <v>69</v>
      </c>
      <c r="B23" s="9">
        <v>17745</v>
      </c>
      <c r="C23" s="9">
        <v>5</v>
      </c>
      <c r="D23" s="9">
        <v>4</v>
      </c>
      <c r="E23" s="9">
        <v>4</v>
      </c>
      <c r="F23" s="9">
        <v>5</v>
      </c>
      <c r="G23" s="9">
        <v>0</v>
      </c>
      <c r="H23" s="9">
        <v>4</v>
      </c>
      <c r="I23" s="9">
        <v>5</v>
      </c>
      <c r="J23" s="9">
        <v>9</v>
      </c>
      <c r="K23" s="9">
        <v>0</v>
      </c>
      <c r="L23" s="9">
        <v>0</v>
      </c>
      <c r="M23" s="9">
        <v>1</v>
      </c>
      <c r="N23" s="9">
        <v>1</v>
      </c>
      <c r="O23" s="9">
        <v>8</v>
      </c>
      <c r="P23" s="9">
        <v>0</v>
      </c>
      <c r="Q23" s="9">
        <v>0</v>
      </c>
      <c r="R23" s="9">
        <v>0</v>
      </c>
      <c r="S23" s="9">
        <v>9</v>
      </c>
      <c r="T23" s="9">
        <v>0</v>
      </c>
      <c r="U23" s="9">
        <v>6</v>
      </c>
      <c r="V23" s="9">
        <v>0</v>
      </c>
      <c r="W23" s="9">
        <v>1</v>
      </c>
      <c r="X23" s="9">
        <v>0</v>
      </c>
      <c r="Y23" s="6">
        <v>66.67</v>
      </c>
      <c r="Z23" s="6">
        <v>66.67</v>
      </c>
      <c r="AA23" s="6">
        <v>0</v>
      </c>
      <c r="AB23" s="6">
        <v>0.05</v>
      </c>
    </row>
    <row r="24" spans="1:28" ht="19.5" customHeight="1">
      <c r="A24" s="20" t="s">
        <v>70</v>
      </c>
      <c r="B24" s="9">
        <v>34031</v>
      </c>
      <c r="C24" s="9">
        <v>5</v>
      </c>
      <c r="D24" s="9">
        <v>5</v>
      </c>
      <c r="E24" s="9">
        <v>4</v>
      </c>
      <c r="F24" s="9">
        <v>6</v>
      </c>
      <c r="G24" s="9">
        <v>0</v>
      </c>
      <c r="H24" s="9">
        <v>5</v>
      </c>
      <c r="I24" s="9">
        <v>5</v>
      </c>
      <c r="J24" s="9">
        <v>10</v>
      </c>
      <c r="K24" s="9">
        <v>1</v>
      </c>
      <c r="L24" s="9">
        <v>1</v>
      </c>
      <c r="M24" s="9">
        <v>1</v>
      </c>
      <c r="N24" s="9">
        <v>2</v>
      </c>
      <c r="O24" s="9">
        <v>5</v>
      </c>
      <c r="P24" s="9">
        <v>0</v>
      </c>
      <c r="Q24" s="9">
        <v>0</v>
      </c>
      <c r="R24" s="9">
        <v>3</v>
      </c>
      <c r="S24" s="9">
        <v>10</v>
      </c>
      <c r="T24" s="9">
        <v>3</v>
      </c>
      <c r="U24" s="9">
        <v>9</v>
      </c>
      <c r="V24" s="9">
        <v>2</v>
      </c>
      <c r="W24" s="9">
        <v>5</v>
      </c>
      <c r="X24" s="9">
        <v>2</v>
      </c>
      <c r="Y24" s="6">
        <v>84.62</v>
      </c>
      <c r="Z24" s="6">
        <v>90</v>
      </c>
      <c r="AA24" s="6">
        <v>66.67</v>
      </c>
      <c r="AB24" s="6">
        <v>0.03</v>
      </c>
    </row>
    <row r="25" spans="1:28" ht="19.5" customHeight="1">
      <c r="A25" s="20" t="s">
        <v>71</v>
      </c>
      <c r="B25" s="9">
        <v>9867</v>
      </c>
      <c r="C25" s="9">
        <v>2</v>
      </c>
      <c r="D25" s="9">
        <v>3</v>
      </c>
      <c r="E25" s="9">
        <v>0</v>
      </c>
      <c r="F25" s="9">
        <v>3</v>
      </c>
      <c r="G25" s="9">
        <v>2</v>
      </c>
      <c r="H25" s="9">
        <v>2</v>
      </c>
      <c r="I25" s="9">
        <v>3</v>
      </c>
      <c r="J25" s="9">
        <v>5</v>
      </c>
      <c r="K25" s="9">
        <v>5</v>
      </c>
      <c r="L25" s="9">
        <v>0</v>
      </c>
      <c r="M25" s="9">
        <v>0</v>
      </c>
      <c r="N25" s="9">
        <v>0</v>
      </c>
      <c r="O25" s="9">
        <v>5</v>
      </c>
      <c r="P25" s="9">
        <v>0</v>
      </c>
      <c r="Q25" s="9">
        <v>0</v>
      </c>
      <c r="R25" s="9">
        <v>0</v>
      </c>
      <c r="S25" s="9">
        <v>5</v>
      </c>
      <c r="T25" s="9">
        <v>1</v>
      </c>
      <c r="U25" s="9">
        <v>5</v>
      </c>
      <c r="V25" s="9">
        <v>1</v>
      </c>
      <c r="W25" s="9">
        <v>2</v>
      </c>
      <c r="X25" s="9">
        <v>1</v>
      </c>
      <c r="Y25" s="6">
        <v>100</v>
      </c>
      <c r="Z25" s="6">
        <v>100</v>
      </c>
      <c r="AA25" s="6">
        <v>100</v>
      </c>
      <c r="AB25" s="6">
        <v>0.05</v>
      </c>
    </row>
    <row r="26" spans="1:28" ht="19.5" customHeight="1">
      <c r="A26" s="20" t="s">
        <v>72</v>
      </c>
      <c r="B26" s="9">
        <v>15138</v>
      </c>
      <c r="C26" s="9">
        <v>5</v>
      </c>
      <c r="D26" s="9">
        <v>7</v>
      </c>
      <c r="E26" s="9">
        <v>5</v>
      </c>
      <c r="F26" s="9">
        <v>7</v>
      </c>
      <c r="G26" s="9">
        <v>0</v>
      </c>
      <c r="H26" s="9">
        <v>12</v>
      </c>
      <c r="I26" s="9">
        <v>0</v>
      </c>
      <c r="J26" s="9">
        <v>12</v>
      </c>
      <c r="K26" s="9">
        <v>9</v>
      </c>
      <c r="L26" s="9">
        <v>0</v>
      </c>
      <c r="M26" s="9">
        <v>1</v>
      </c>
      <c r="N26" s="9">
        <v>2</v>
      </c>
      <c r="O26" s="9">
        <v>10</v>
      </c>
      <c r="P26" s="9">
        <v>0</v>
      </c>
      <c r="Q26" s="9">
        <v>0</v>
      </c>
      <c r="R26" s="9">
        <v>0</v>
      </c>
      <c r="S26" s="9">
        <v>12</v>
      </c>
      <c r="T26" s="9">
        <v>0</v>
      </c>
      <c r="U26" s="9">
        <v>11</v>
      </c>
      <c r="V26" s="9">
        <v>0</v>
      </c>
      <c r="W26" s="9">
        <v>11</v>
      </c>
      <c r="X26" s="9">
        <v>0</v>
      </c>
      <c r="Y26" s="6">
        <v>91.67</v>
      </c>
      <c r="Z26" s="6">
        <v>91.67</v>
      </c>
      <c r="AA26" s="6">
        <v>0</v>
      </c>
      <c r="AB26" s="6">
        <v>0.08</v>
      </c>
    </row>
    <row r="27" spans="1:28" ht="19.5" customHeight="1">
      <c r="A27" s="20" t="s">
        <v>73</v>
      </c>
      <c r="B27" s="9">
        <v>3013</v>
      </c>
      <c r="C27" s="9">
        <v>1</v>
      </c>
      <c r="D27" s="9">
        <v>0</v>
      </c>
      <c r="E27" s="9">
        <v>0</v>
      </c>
      <c r="F27" s="9">
        <v>1</v>
      </c>
      <c r="G27" s="9">
        <v>0</v>
      </c>
      <c r="H27" s="9">
        <v>0</v>
      </c>
      <c r="I27" s="9">
        <v>1</v>
      </c>
      <c r="J27" s="9">
        <v>1</v>
      </c>
      <c r="K27" s="9">
        <v>0</v>
      </c>
      <c r="L27" s="9">
        <v>1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1</v>
      </c>
      <c r="S27" s="9">
        <v>1</v>
      </c>
      <c r="T27" s="9">
        <v>0</v>
      </c>
      <c r="U27" s="9">
        <v>1</v>
      </c>
      <c r="V27" s="9">
        <v>0</v>
      </c>
      <c r="W27" s="9">
        <v>0</v>
      </c>
      <c r="X27" s="9">
        <v>0</v>
      </c>
      <c r="Y27" s="6">
        <v>100</v>
      </c>
      <c r="Z27" s="6">
        <v>100</v>
      </c>
      <c r="AA27" s="6">
        <v>0</v>
      </c>
      <c r="AB27" s="6">
        <v>0.03</v>
      </c>
    </row>
    <row r="28" spans="1:28" ht="19.5" customHeight="1">
      <c r="A28" s="20" t="s">
        <v>74</v>
      </c>
      <c r="B28" s="9">
        <v>15937</v>
      </c>
      <c r="C28" s="9">
        <v>1</v>
      </c>
      <c r="D28" s="9">
        <v>4</v>
      </c>
      <c r="E28" s="9">
        <v>2</v>
      </c>
      <c r="F28" s="9">
        <v>3</v>
      </c>
      <c r="G28" s="9">
        <v>0</v>
      </c>
      <c r="H28" s="9">
        <v>3</v>
      </c>
      <c r="I28" s="9">
        <v>2</v>
      </c>
      <c r="J28" s="9">
        <v>5</v>
      </c>
      <c r="K28" s="9">
        <v>0</v>
      </c>
      <c r="L28" s="9">
        <v>1</v>
      </c>
      <c r="M28" s="9">
        <v>0</v>
      </c>
      <c r="N28" s="9">
        <v>0</v>
      </c>
      <c r="O28" s="9">
        <v>5</v>
      </c>
      <c r="P28" s="9">
        <v>0</v>
      </c>
      <c r="Q28" s="9">
        <v>0</v>
      </c>
      <c r="R28" s="9">
        <v>0</v>
      </c>
      <c r="S28" s="9">
        <v>5</v>
      </c>
      <c r="T28" s="9">
        <v>0</v>
      </c>
      <c r="U28" s="9">
        <v>5</v>
      </c>
      <c r="V28" s="9">
        <v>0</v>
      </c>
      <c r="W28" s="9">
        <v>3</v>
      </c>
      <c r="X28" s="9">
        <v>0</v>
      </c>
      <c r="Y28" s="6">
        <v>100</v>
      </c>
      <c r="Z28" s="6">
        <v>100</v>
      </c>
      <c r="AA28" s="6">
        <v>0</v>
      </c>
      <c r="AB28" s="6">
        <v>0.03</v>
      </c>
    </row>
    <row r="29" spans="1:28" ht="19.5" customHeight="1">
      <c r="A29" s="20" t="s">
        <v>75</v>
      </c>
      <c r="B29" s="9">
        <v>32127</v>
      </c>
      <c r="C29" s="9">
        <v>6</v>
      </c>
      <c r="D29" s="9">
        <v>1</v>
      </c>
      <c r="E29" s="9">
        <v>0</v>
      </c>
      <c r="F29" s="9">
        <v>7</v>
      </c>
      <c r="G29" s="9">
        <v>0</v>
      </c>
      <c r="H29" s="9">
        <v>4</v>
      </c>
      <c r="I29" s="9">
        <v>3</v>
      </c>
      <c r="J29" s="9">
        <v>7</v>
      </c>
      <c r="K29" s="9">
        <v>1</v>
      </c>
      <c r="L29" s="9">
        <v>0</v>
      </c>
      <c r="M29" s="9">
        <v>1</v>
      </c>
      <c r="N29" s="9">
        <v>2</v>
      </c>
      <c r="O29" s="9">
        <v>5</v>
      </c>
      <c r="P29" s="9">
        <v>0</v>
      </c>
      <c r="Q29" s="9">
        <v>0</v>
      </c>
      <c r="R29" s="9">
        <v>0</v>
      </c>
      <c r="S29" s="9">
        <v>7</v>
      </c>
      <c r="T29" s="9">
        <v>3</v>
      </c>
      <c r="U29" s="9">
        <v>7</v>
      </c>
      <c r="V29" s="9">
        <v>3</v>
      </c>
      <c r="W29" s="9">
        <v>4</v>
      </c>
      <c r="X29" s="9">
        <v>1</v>
      </c>
      <c r="Y29" s="6">
        <v>100</v>
      </c>
      <c r="Z29" s="6">
        <v>100</v>
      </c>
      <c r="AA29" s="6">
        <v>100</v>
      </c>
      <c r="AB29" s="6">
        <v>0.02</v>
      </c>
    </row>
    <row r="30" spans="1:28" ht="19.5" customHeight="1">
      <c r="A30" s="20" t="s">
        <v>76</v>
      </c>
      <c r="B30" s="9">
        <v>14894</v>
      </c>
      <c r="C30" s="9">
        <v>2</v>
      </c>
      <c r="D30" s="9">
        <v>0</v>
      </c>
      <c r="E30" s="9">
        <v>0</v>
      </c>
      <c r="F30" s="9">
        <v>2</v>
      </c>
      <c r="G30" s="9">
        <v>0</v>
      </c>
      <c r="H30" s="9">
        <v>2</v>
      </c>
      <c r="I30" s="9">
        <v>0</v>
      </c>
      <c r="J30" s="9">
        <v>2</v>
      </c>
      <c r="K30" s="9">
        <v>0</v>
      </c>
      <c r="L30" s="9">
        <v>0</v>
      </c>
      <c r="M30" s="9">
        <v>0</v>
      </c>
      <c r="N30" s="9">
        <v>0</v>
      </c>
      <c r="O30" s="9">
        <v>2</v>
      </c>
      <c r="P30" s="9">
        <v>0</v>
      </c>
      <c r="Q30" s="9">
        <v>0</v>
      </c>
      <c r="R30" s="9">
        <v>0</v>
      </c>
      <c r="S30" s="9">
        <v>2</v>
      </c>
      <c r="T30" s="9">
        <v>0</v>
      </c>
      <c r="U30" s="9">
        <v>1</v>
      </c>
      <c r="V30" s="9">
        <v>0</v>
      </c>
      <c r="W30" s="9">
        <v>1</v>
      </c>
      <c r="X30" s="9">
        <v>0</v>
      </c>
      <c r="Y30" s="6">
        <v>50</v>
      </c>
      <c r="Z30" s="6">
        <v>50</v>
      </c>
      <c r="AA30" s="6">
        <v>0</v>
      </c>
      <c r="AB30" s="6">
        <v>0.01</v>
      </c>
    </row>
    <row r="31" spans="1:28" ht="19.5" customHeight="1">
      <c r="A31" s="21" t="s">
        <v>58</v>
      </c>
      <c r="B31" s="9">
        <v>4297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6">
        <v>0</v>
      </c>
      <c r="Z31" s="6">
        <v>0</v>
      </c>
      <c r="AA31" s="6">
        <v>0</v>
      </c>
      <c r="AB31" s="6">
        <v>0</v>
      </c>
    </row>
    <row r="32" spans="1:28" ht="19.5" customHeight="1">
      <c r="A32" s="20" t="s">
        <v>59</v>
      </c>
      <c r="B32" s="9">
        <v>3805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9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6">
        <v>0</v>
      </c>
      <c r="Z32" s="6">
        <v>0</v>
      </c>
      <c r="AA32" s="6">
        <v>0</v>
      </c>
      <c r="AB32" s="6">
        <v>0</v>
      </c>
    </row>
    <row r="33" spans="1:28" ht="19.5" customHeight="1" thickBot="1">
      <c r="A33" s="22" t="s">
        <v>60</v>
      </c>
      <c r="B33" s="11">
        <v>492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8">
        <v>0</v>
      </c>
      <c r="Z33" s="8">
        <v>0</v>
      </c>
      <c r="AA33" s="8">
        <v>0</v>
      </c>
      <c r="AB33" s="8">
        <v>0</v>
      </c>
    </row>
    <row r="34" spans="1:4" ht="19.5" customHeight="1">
      <c r="A34" s="23" t="s">
        <v>61</v>
      </c>
      <c r="B34" s="23"/>
      <c r="C34" s="23"/>
      <c r="D34" s="23"/>
    </row>
    <row r="63" spans="2:28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2:28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2:28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2:28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2:28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2:28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2:28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2:28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2:28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2:28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2:28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2:28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2:28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2:28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2:28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2:28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2:28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2:28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2:28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2:28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2:28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2:28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2:28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2:28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2:28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2:28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</sheetData>
  <sheetProtection/>
  <mergeCells count="20">
    <mergeCell ref="A1:AB1"/>
    <mergeCell ref="A2:AB2"/>
    <mergeCell ref="AA3:AB3"/>
    <mergeCell ref="A4:A6"/>
    <mergeCell ref="B4:B6"/>
    <mergeCell ref="C4:R4"/>
    <mergeCell ref="S4:X4"/>
    <mergeCell ref="Y4:AA4"/>
    <mergeCell ref="C5:D5"/>
    <mergeCell ref="E5:G5"/>
    <mergeCell ref="Y5:Y6"/>
    <mergeCell ref="Z5:Z6"/>
    <mergeCell ref="AA5:AA6"/>
    <mergeCell ref="AB5:AB6"/>
    <mergeCell ref="H5:I5"/>
    <mergeCell ref="J5:M5"/>
    <mergeCell ref="N5:R5"/>
    <mergeCell ref="S5:T5"/>
    <mergeCell ref="U5:V5"/>
    <mergeCell ref="W5:X5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8"/>
  <sheetViews>
    <sheetView showGridLines="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6.5"/>
  <cols>
    <col min="1" max="1" width="8.625" style="24" customWidth="1"/>
    <col min="2" max="2" width="9.625" style="13" customWidth="1"/>
    <col min="3" max="9" width="6.625" style="13" customWidth="1"/>
    <col min="10" max="10" width="8.125" style="13" customWidth="1"/>
    <col min="11" max="11" width="6.625" style="13" customWidth="1"/>
    <col min="12" max="12" width="8.125" style="13" customWidth="1"/>
    <col min="13" max="24" width="6.625" style="13" customWidth="1"/>
    <col min="25" max="28" width="8.125" style="13" customWidth="1"/>
    <col min="29" max="16384" width="9.00390625" style="13" customWidth="1"/>
  </cols>
  <sheetData>
    <row r="1" spans="1:28" ht="19.5" customHeight="1">
      <c r="A1" s="68" t="s">
        <v>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5" customHeight="1">
      <c r="A2" s="69" t="s">
        <v>88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 ht="15" customHeight="1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5"/>
      <c r="X3" s="15"/>
      <c r="Y3" s="15"/>
      <c r="Z3" s="15"/>
      <c r="AA3" s="70" t="s">
        <v>0</v>
      </c>
      <c r="AB3" s="70"/>
    </row>
    <row r="4" spans="1:28" ht="19.5" customHeight="1">
      <c r="A4" s="56"/>
      <c r="B4" s="72" t="s">
        <v>1</v>
      </c>
      <c r="C4" s="53" t="s">
        <v>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 t="s">
        <v>3</v>
      </c>
      <c r="T4" s="53"/>
      <c r="U4" s="53"/>
      <c r="V4" s="53"/>
      <c r="W4" s="53"/>
      <c r="X4" s="53"/>
      <c r="Y4" s="54" t="s">
        <v>4</v>
      </c>
      <c r="Z4" s="55"/>
      <c r="AA4" s="56"/>
      <c r="AB4" s="16" t="s">
        <v>5</v>
      </c>
    </row>
    <row r="5" spans="1:28" ht="19.5" customHeight="1">
      <c r="A5" s="71"/>
      <c r="B5" s="73"/>
      <c r="C5" s="57" t="s">
        <v>6</v>
      </c>
      <c r="D5" s="58"/>
      <c r="E5" s="57" t="s">
        <v>7</v>
      </c>
      <c r="F5" s="62"/>
      <c r="G5" s="58"/>
      <c r="H5" s="57" t="s">
        <v>8</v>
      </c>
      <c r="I5" s="58"/>
      <c r="J5" s="59" t="s">
        <v>9</v>
      </c>
      <c r="K5" s="62"/>
      <c r="L5" s="62"/>
      <c r="M5" s="58"/>
      <c r="N5" s="63" t="s">
        <v>10</v>
      </c>
      <c r="O5" s="63"/>
      <c r="P5" s="63"/>
      <c r="Q5" s="63"/>
      <c r="R5" s="63"/>
      <c r="S5" s="63" t="s">
        <v>11</v>
      </c>
      <c r="T5" s="63"/>
      <c r="U5" s="63" t="s">
        <v>12</v>
      </c>
      <c r="V5" s="63"/>
      <c r="W5" s="63" t="s">
        <v>13</v>
      </c>
      <c r="X5" s="63"/>
      <c r="Y5" s="64" t="s">
        <v>14</v>
      </c>
      <c r="Z5" s="64" t="s">
        <v>15</v>
      </c>
      <c r="AA5" s="64" t="s">
        <v>16</v>
      </c>
      <c r="AB5" s="66" t="s">
        <v>17</v>
      </c>
    </row>
    <row r="6" spans="1:28" ht="39.75" customHeight="1">
      <c r="A6" s="71"/>
      <c r="B6" s="65"/>
      <c r="C6" s="17" t="s">
        <v>18</v>
      </c>
      <c r="D6" s="17" t="s">
        <v>19</v>
      </c>
      <c r="E6" s="17" t="s">
        <v>20</v>
      </c>
      <c r="F6" s="17" t="s">
        <v>21</v>
      </c>
      <c r="G6" s="17" t="s">
        <v>22</v>
      </c>
      <c r="H6" s="17" t="s">
        <v>23</v>
      </c>
      <c r="I6" s="17" t="s">
        <v>24</v>
      </c>
      <c r="J6" s="25"/>
      <c r="K6" s="17" t="s">
        <v>25</v>
      </c>
      <c r="L6" s="17" t="s">
        <v>26</v>
      </c>
      <c r="M6" s="17" t="s">
        <v>27</v>
      </c>
      <c r="N6" s="17" t="s">
        <v>28</v>
      </c>
      <c r="O6" s="17" t="s">
        <v>29</v>
      </c>
      <c r="P6" s="17" t="s">
        <v>30</v>
      </c>
      <c r="Q6" s="17" t="s">
        <v>31</v>
      </c>
      <c r="R6" s="17" t="s">
        <v>32</v>
      </c>
      <c r="S6" s="17" t="s">
        <v>33</v>
      </c>
      <c r="T6" s="17" t="s">
        <v>34</v>
      </c>
      <c r="U6" s="17" t="s">
        <v>33</v>
      </c>
      <c r="V6" s="17" t="s">
        <v>34</v>
      </c>
      <c r="W6" s="17" t="s">
        <v>33</v>
      </c>
      <c r="X6" s="17" t="s">
        <v>34</v>
      </c>
      <c r="Y6" s="65"/>
      <c r="Z6" s="65"/>
      <c r="AA6" s="65"/>
      <c r="AB6" s="67"/>
    </row>
    <row r="7" spans="1:28" ht="19.5" customHeight="1">
      <c r="A7" s="19" t="s">
        <v>35</v>
      </c>
      <c r="B7" s="29">
        <v>1195922</v>
      </c>
      <c r="C7" s="29">
        <v>151</v>
      </c>
      <c r="D7" s="29">
        <v>127</v>
      </c>
      <c r="E7" s="29">
        <v>105</v>
      </c>
      <c r="F7" s="29">
        <v>169</v>
      </c>
      <c r="G7" s="29">
        <v>4</v>
      </c>
      <c r="H7" s="29">
        <v>138</v>
      </c>
      <c r="I7" s="29">
        <v>140</v>
      </c>
      <c r="J7" s="29">
        <v>278</v>
      </c>
      <c r="K7" s="29">
        <v>53</v>
      </c>
      <c r="L7" s="29">
        <v>30</v>
      </c>
      <c r="M7" s="29">
        <v>21</v>
      </c>
      <c r="N7" s="29">
        <v>51</v>
      </c>
      <c r="O7" s="29">
        <v>215</v>
      </c>
      <c r="P7" s="29">
        <v>4</v>
      </c>
      <c r="Q7" s="29">
        <v>1</v>
      </c>
      <c r="R7" s="29">
        <v>7</v>
      </c>
      <c r="S7" s="29">
        <v>278</v>
      </c>
      <c r="T7" s="29">
        <v>26</v>
      </c>
      <c r="U7" s="29">
        <v>253</v>
      </c>
      <c r="V7" s="29">
        <v>25</v>
      </c>
      <c r="W7" s="29">
        <v>133</v>
      </c>
      <c r="X7" s="29">
        <v>9</v>
      </c>
      <c r="Y7" s="39">
        <f>(U7+V7)/(S7+T7)*100</f>
        <v>91.44736842105263</v>
      </c>
      <c r="Z7" s="6">
        <f>U7/S7*100</f>
        <v>91.00719424460432</v>
      </c>
      <c r="AA7" s="6">
        <f>V7/T7*100</f>
        <v>96.15384615384616</v>
      </c>
      <c r="AB7" s="6">
        <f>S7/B7*100</f>
        <v>0.02324566317870229</v>
      </c>
    </row>
    <row r="8" spans="1:28" ht="19.5" customHeight="1">
      <c r="A8" s="20" t="s">
        <v>36</v>
      </c>
      <c r="B8" s="38">
        <f>C8+D8</f>
        <v>100</v>
      </c>
      <c r="C8" s="39">
        <f>C7/($C$7+$D$7)*100</f>
        <v>54.31654676258992</v>
      </c>
      <c r="D8" s="39">
        <f aca="true" t="shared" si="0" ref="D8:R8">D7/($C$7+$D$7)*100</f>
        <v>45.68345323741007</v>
      </c>
      <c r="E8" s="39">
        <f t="shared" si="0"/>
        <v>37.76978417266187</v>
      </c>
      <c r="F8" s="39">
        <f t="shared" si="0"/>
        <v>60.79136690647482</v>
      </c>
      <c r="G8" s="39">
        <f t="shared" si="0"/>
        <v>1.4388489208633095</v>
      </c>
      <c r="H8" s="39">
        <f t="shared" si="0"/>
        <v>49.64028776978417</v>
      </c>
      <c r="I8" s="39">
        <f t="shared" si="0"/>
        <v>50.35971223021583</v>
      </c>
      <c r="J8" s="39">
        <f t="shared" si="0"/>
        <v>100</v>
      </c>
      <c r="K8" s="39">
        <f t="shared" si="0"/>
        <v>19.06474820143885</v>
      </c>
      <c r="L8" s="39">
        <f t="shared" si="0"/>
        <v>10.79136690647482</v>
      </c>
      <c r="M8" s="39">
        <f t="shared" si="0"/>
        <v>7.553956834532374</v>
      </c>
      <c r="N8" s="39">
        <f t="shared" si="0"/>
        <v>18.345323741007196</v>
      </c>
      <c r="O8" s="39">
        <f t="shared" si="0"/>
        <v>77.33812949640287</v>
      </c>
      <c r="P8" s="39">
        <f t="shared" si="0"/>
        <v>1.4388489208633095</v>
      </c>
      <c r="Q8" s="39">
        <f t="shared" si="0"/>
        <v>0.3597122302158274</v>
      </c>
      <c r="R8" s="39">
        <f t="shared" si="0"/>
        <v>2.5179856115107913</v>
      </c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9.75" customHeight="1">
      <c r="A9" s="20"/>
      <c r="B9" s="30"/>
      <c r="C9" s="30"/>
      <c r="D9" s="30"/>
      <c r="E9" s="30"/>
      <c r="F9" s="30"/>
      <c r="G9" s="30"/>
      <c r="H9" s="30"/>
      <c r="I9" s="30"/>
      <c r="J9" s="3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9" ht="19.5" customHeight="1">
      <c r="A10" s="21" t="s">
        <v>37</v>
      </c>
      <c r="B10" s="40">
        <f>SUM(B11:B30)</f>
        <v>1191557</v>
      </c>
      <c r="C10" s="10">
        <f aca="true" t="shared" si="1" ref="C10:X10">SUM(C11:C30)</f>
        <v>151</v>
      </c>
      <c r="D10" s="10">
        <f t="shared" si="1"/>
        <v>127</v>
      </c>
      <c r="E10" s="10">
        <f t="shared" si="1"/>
        <v>105</v>
      </c>
      <c r="F10" s="10">
        <f t="shared" si="1"/>
        <v>169</v>
      </c>
      <c r="G10" s="10">
        <f t="shared" si="1"/>
        <v>4</v>
      </c>
      <c r="H10" s="10">
        <f t="shared" si="1"/>
        <v>138</v>
      </c>
      <c r="I10" s="10">
        <f t="shared" si="1"/>
        <v>140</v>
      </c>
      <c r="J10" s="10">
        <f t="shared" si="1"/>
        <v>278</v>
      </c>
      <c r="K10" s="10">
        <f t="shared" si="1"/>
        <v>53</v>
      </c>
      <c r="L10" s="10">
        <f t="shared" si="1"/>
        <v>30</v>
      </c>
      <c r="M10" s="10">
        <f t="shared" si="1"/>
        <v>21</v>
      </c>
      <c r="N10" s="10">
        <f t="shared" si="1"/>
        <v>51</v>
      </c>
      <c r="O10" s="10">
        <f t="shared" si="1"/>
        <v>215</v>
      </c>
      <c r="P10" s="10">
        <f t="shared" si="1"/>
        <v>4</v>
      </c>
      <c r="Q10" s="10">
        <f t="shared" si="1"/>
        <v>1</v>
      </c>
      <c r="R10" s="10">
        <f t="shared" si="1"/>
        <v>7</v>
      </c>
      <c r="S10" s="10">
        <f t="shared" si="1"/>
        <v>278</v>
      </c>
      <c r="T10" s="10">
        <f t="shared" si="1"/>
        <v>26</v>
      </c>
      <c r="U10" s="10">
        <f t="shared" si="1"/>
        <v>253</v>
      </c>
      <c r="V10" s="10">
        <f t="shared" si="1"/>
        <v>25</v>
      </c>
      <c r="W10" s="10">
        <f t="shared" si="1"/>
        <v>133</v>
      </c>
      <c r="X10" s="10">
        <f t="shared" si="1"/>
        <v>9</v>
      </c>
      <c r="Y10" s="39">
        <f>(U10+V10)/(S10+T10)*100</f>
        <v>91.44736842105263</v>
      </c>
      <c r="Z10" s="6">
        <f>U10/S10*100</f>
        <v>91.00719424460432</v>
      </c>
      <c r="AA10" s="6">
        <f>V10/T10*100</f>
        <v>96.15384615384616</v>
      </c>
      <c r="AB10" s="6">
        <f>S10/B10*100</f>
        <v>0.02333081841657596</v>
      </c>
      <c r="AC10" s="5"/>
    </row>
    <row r="11" spans="1:28" ht="19.5" customHeight="1">
      <c r="A11" s="20" t="s">
        <v>38</v>
      </c>
      <c r="B11" s="29">
        <v>200058</v>
      </c>
      <c r="C11" s="29">
        <v>18</v>
      </c>
      <c r="D11" s="29">
        <v>23</v>
      </c>
      <c r="E11" s="29">
        <v>19</v>
      </c>
      <c r="F11" s="29">
        <v>22</v>
      </c>
      <c r="G11" s="29">
        <v>0</v>
      </c>
      <c r="H11" s="29">
        <v>20</v>
      </c>
      <c r="I11" s="29">
        <v>21</v>
      </c>
      <c r="J11" s="29">
        <v>41</v>
      </c>
      <c r="K11" s="29">
        <v>5</v>
      </c>
      <c r="L11" s="29">
        <v>8</v>
      </c>
      <c r="M11" s="29">
        <v>1</v>
      </c>
      <c r="N11" s="29">
        <v>12</v>
      </c>
      <c r="O11" s="29">
        <v>28</v>
      </c>
      <c r="P11" s="29">
        <v>1</v>
      </c>
      <c r="Q11" s="29">
        <v>0</v>
      </c>
      <c r="R11" s="29">
        <v>0</v>
      </c>
      <c r="S11" s="29">
        <v>41</v>
      </c>
      <c r="T11" s="29">
        <v>2</v>
      </c>
      <c r="U11" s="29">
        <v>38</v>
      </c>
      <c r="V11" s="29">
        <v>2</v>
      </c>
      <c r="W11" s="29">
        <v>18</v>
      </c>
      <c r="X11" s="29">
        <v>2</v>
      </c>
      <c r="Y11" s="30">
        <f aca="true" t="shared" si="2" ref="Y11:Y30">(U11+V11)/(S11+T11)*100</f>
        <v>93.02325581395348</v>
      </c>
      <c r="Z11" s="30">
        <f aca="true" t="shared" si="3" ref="Z11:Z30">U11/S11*100</f>
        <v>92.6829268292683</v>
      </c>
      <c r="AA11" s="30">
        <f aca="true" t="shared" si="4" ref="AA11:AA30">V11/T11*100</f>
        <v>100</v>
      </c>
      <c r="AB11" s="30">
        <f aca="true" t="shared" si="5" ref="AB11:AB33">S11/B11*100</f>
        <v>0.02049405672355017</v>
      </c>
    </row>
    <row r="12" spans="1:28" ht="19.5" customHeight="1">
      <c r="A12" s="20" t="s">
        <v>39</v>
      </c>
      <c r="B12" s="29">
        <v>128336</v>
      </c>
      <c r="C12" s="29">
        <v>9</v>
      </c>
      <c r="D12" s="29">
        <v>5</v>
      </c>
      <c r="E12" s="29">
        <v>2</v>
      </c>
      <c r="F12" s="29">
        <v>12</v>
      </c>
      <c r="G12" s="29">
        <v>0</v>
      </c>
      <c r="H12" s="29">
        <v>6</v>
      </c>
      <c r="I12" s="29">
        <v>8</v>
      </c>
      <c r="J12" s="29">
        <v>14</v>
      </c>
      <c r="K12" s="29">
        <v>1</v>
      </c>
      <c r="L12" s="29">
        <v>1</v>
      </c>
      <c r="M12" s="29">
        <v>0</v>
      </c>
      <c r="N12" s="29">
        <v>2</v>
      </c>
      <c r="O12" s="29">
        <v>11</v>
      </c>
      <c r="P12" s="29">
        <v>0</v>
      </c>
      <c r="Q12" s="29">
        <v>0</v>
      </c>
      <c r="R12" s="29">
        <v>1</v>
      </c>
      <c r="S12" s="29">
        <v>14</v>
      </c>
      <c r="T12" s="29">
        <v>1</v>
      </c>
      <c r="U12" s="29">
        <v>9</v>
      </c>
      <c r="V12" s="29">
        <v>1</v>
      </c>
      <c r="W12" s="29">
        <v>6</v>
      </c>
      <c r="X12" s="29">
        <v>0</v>
      </c>
      <c r="Y12" s="30">
        <f t="shared" si="2"/>
        <v>66.66666666666666</v>
      </c>
      <c r="Z12" s="30">
        <f t="shared" si="3"/>
        <v>64.28571428571429</v>
      </c>
      <c r="AA12" s="30">
        <f t="shared" si="4"/>
        <v>100</v>
      </c>
      <c r="AB12" s="30">
        <f t="shared" si="5"/>
        <v>0.010908864231392595</v>
      </c>
    </row>
    <row r="13" spans="1:28" ht="19.5" customHeight="1">
      <c r="A13" s="20" t="s">
        <v>62</v>
      </c>
      <c r="B13" s="29">
        <v>131477</v>
      </c>
      <c r="C13" s="29">
        <v>29</v>
      </c>
      <c r="D13" s="29">
        <v>19</v>
      </c>
      <c r="E13" s="29">
        <v>19</v>
      </c>
      <c r="F13" s="29">
        <v>29</v>
      </c>
      <c r="G13" s="29">
        <v>0</v>
      </c>
      <c r="H13" s="29">
        <v>28</v>
      </c>
      <c r="I13" s="29">
        <v>20</v>
      </c>
      <c r="J13" s="29">
        <v>48</v>
      </c>
      <c r="K13" s="29">
        <v>17</v>
      </c>
      <c r="L13" s="29">
        <v>2</v>
      </c>
      <c r="M13" s="29">
        <v>3</v>
      </c>
      <c r="N13" s="29">
        <v>10</v>
      </c>
      <c r="O13" s="29">
        <v>36</v>
      </c>
      <c r="P13" s="29">
        <v>0</v>
      </c>
      <c r="Q13" s="29">
        <v>1</v>
      </c>
      <c r="R13" s="29">
        <v>1</v>
      </c>
      <c r="S13" s="29">
        <v>48</v>
      </c>
      <c r="T13" s="29">
        <v>8</v>
      </c>
      <c r="U13" s="29">
        <v>45</v>
      </c>
      <c r="V13" s="29">
        <v>8</v>
      </c>
      <c r="W13" s="29">
        <v>28</v>
      </c>
      <c r="X13" s="29">
        <v>1</v>
      </c>
      <c r="Y13" s="30">
        <f t="shared" si="2"/>
        <v>94.64285714285714</v>
      </c>
      <c r="Z13" s="30">
        <f t="shared" si="3"/>
        <v>93.75</v>
      </c>
      <c r="AA13" s="30">
        <f t="shared" si="4"/>
        <v>100</v>
      </c>
      <c r="AB13" s="30">
        <f t="shared" si="5"/>
        <v>0.03650828662047354</v>
      </c>
    </row>
    <row r="14" spans="1:28" ht="19.5" customHeight="1">
      <c r="A14" s="20" t="s">
        <v>40</v>
      </c>
      <c r="B14" s="29">
        <v>161719</v>
      </c>
      <c r="C14" s="29">
        <v>8</v>
      </c>
      <c r="D14" s="29">
        <v>8</v>
      </c>
      <c r="E14" s="29">
        <v>9</v>
      </c>
      <c r="F14" s="29">
        <v>6</v>
      </c>
      <c r="G14" s="29">
        <v>1</v>
      </c>
      <c r="H14" s="29">
        <v>12</v>
      </c>
      <c r="I14" s="29">
        <v>4</v>
      </c>
      <c r="J14" s="29">
        <v>16</v>
      </c>
      <c r="K14" s="29">
        <v>4</v>
      </c>
      <c r="L14" s="29">
        <v>2</v>
      </c>
      <c r="M14" s="29">
        <v>2</v>
      </c>
      <c r="N14" s="29">
        <v>3</v>
      </c>
      <c r="O14" s="29">
        <v>11</v>
      </c>
      <c r="P14" s="29">
        <v>0</v>
      </c>
      <c r="Q14" s="29">
        <v>0</v>
      </c>
      <c r="R14" s="29">
        <v>2</v>
      </c>
      <c r="S14" s="29">
        <v>16</v>
      </c>
      <c r="T14" s="29">
        <v>2</v>
      </c>
      <c r="U14" s="29">
        <v>16</v>
      </c>
      <c r="V14" s="29">
        <v>2</v>
      </c>
      <c r="W14" s="29">
        <v>12</v>
      </c>
      <c r="X14" s="29">
        <v>2</v>
      </c>
      <c r="Y14" s="30">
        <f t="shared" si="2"/>
        <v>100</v>
      </c>
      <c r="Z14" s="30">
        <f t="shared" si="3"/>
        <v>100</v>
      </c>
      <c r="AA14" s="30">
        <f t="shared" si="4"/>
        <v>100</v>
      </c>
      <c r="AB14" s="30">
        <f t="shared" si="5"/>
        <v>0.009893704512147614</v>
      </c>
    </row>
    <row r="15" spans="1:28" ht="19.5" customHeight="1">
      <c r="A15" s="20" t="s">
        <v>41</v>
      </c>
      <c r="B15" s="29">
        <v>91954</v>
      </c>
      <c r="C15" s="29">
        <v>10</v>
      </c>
      <c r="D15" s="29">
        <v>7</v>
      </c>
      <c r="E15" s="29">
        <v>2</v>
      </c>
      <c r="F15" s="29">
        <v>15</v>
      </c>
      <c r="G15" s="29">
        <v>0</v>
      </c>
      <c r="H15" s="29">
        <v>10</v>
      </c>
      <c r="I15" s="29">
        <v>7</v>
      </c>
      <c r="J15" s="29">
        <v>17</v>
      </c>
      <c r="K15" s="29">
        <v>1</v>
      </c>
      <c r="L15" s="29">
        <v>2</v>
      </c>
      <c r="M15" s="29">
        <v>2</v>
      </c>
      <c r="N15" s="29">
        <v>1</v>
      </c>
      <c r="O15" s="29">
        <v>13</v>
      </c>
      <c r="P15" s="29">
        <v>2</v>
      </c>
      <c r="Q15" s="29">
        <v>0</v>
      </c>
      <c r="R15" s="29">
        <v>1</v>
      </c>
      <c r="S15" s="29">
        <v>17</v>
      </c>
      <c r="T15" s="29">
        <v>1</v>
      </c>
      <c r="U15" s="29">
        <v>16</v>
      </c>
      <c r="V15" s="29">
        <v>1</v>
      </c>
      <c r="W15" s="29">
        <v>10</v>
      </c>
      <c r="X15" s="29">
        <v>0</v>
      </c>
      <c r="Y15" s="30">
        <f t="shared" si="2"/>
        <v>94.44444444444444</v>
      </c>
      <c r="Z15" s="30">
        <f t="shared" si="3"/>
        <v>94.11764705882352</v>
      </c>
      <c r="AA15" s="30">
        <f t="shared" si="4"/>
        <v>100</v>
      </c>
      <c r="AB15" s="30">
        <f t="shared" si="5"/>
        <v>0.018487504621876153</v>
      </c>
    </row>
    <row r="16" spans="1:28" ht="19.5" customHeight="1">
      <c r="A16" s="20" t="s">
        <v>42</v>
      </c>
      <c r="B16" s="29">
        <v>129062</v>
      </c>
      <c r="C16" s="29">
        <v>18</v>
      </c>
      <c r="D16" s="29">
        <v>16</v>
      </c>
      <c r="E16" s="29">
        <v>14</v>
      </c>
      <c r="F16" s="29">
        <v>18</v>
      </c>
      <c r="G16" s="29">
        <v>2</v>
      </c>
      <c r="H16" s="29">
        <v>19</v>
      </c>
      <c r="I16" s="29">
        <v>15</v>
      </c>
      <c r="J16" s="29">
        <v>34</v>
      </c>
      <c r="K16" s="29">
        <v>3</v>
      </c>
      <c r="L16" s="29">
        <v>2</v>
      </c>
      <c r="M16" s="29">
        <v>3</v>
      </c>
      <c r="N16" s="29">
        <v>5</v>
      </c>
      <c r="O16" s="29">
        <v>27</v>
      </c>
      <c r="P16" s="29">
        <v>0</v>
      </c>
      <c r="Q16" s="29">
        <v>0</v>
      </c>
      <c r="R16" s="29">
        <v>2</v>
      </c>
      <c r="S16" s="29">
        <v>34</v>
      </c>
      <c r="T16" s="29">
        <v>3</v>
      </c>
      <c r="U16" s="29">
        <v>25</v>
      </c>
      <c r="V16" s="29">
        <v>3</v>
      </c>
      <c r="W16" s="29">
        <v>16</v>
      </c>
      <c r="X16" s="29">
        <v>1</v>
      </c>
      <c r="Y16" s="30">
        <f t="shared" si="2"/>
        <v>75.67567567567568</v>
      </c>
      <c r="Z16" s="30">
        <f t="shared" si="3"/>
        <v>73.52941176470588</v>
      </c>
      <c r="AA16" s="30">
        <f t="shared" si="4"/>
        <v>100</v>
      </c>
      <c r="AB16" s="30">
        <f t="shared" si="5"/>
        <v>0.026343927724659467</v>
      </c>
    </row>
    <row r="17" spans="1:28" ht="19.5" customHeight="1">
      <c r="A17" s="20" t="s">
        <v>63</v>
      </c>
      <c r="B17" s="29">
        <v>22188</v>
      </c>
      <c r="C17" s="29">
        <v>3</v>
      </c>
      <c r="D17" s="29">
        <v>4</v>
      </c>
      <c r="E17" s="29">
        <v>3</v>
      </c>
      <c r="F17" s="29">
        <v>4</v>
      </c>
      <c r="G17" s="29">
        <v>0</v>
      </c>
      <c r="H17" s="29">
        <v>4</v>
      </c>
      <c r="I17" s="29">
        <v>3</v>
      </c>
      <c r="J17" s="29">
        <v>7</v>
      </c>
      <c r="K17" s="29">
        <v>0</v>
      </c>
      <c r="L17" s="29">
        <v>0</v>
      </c>
      <c r="M17" s="29">
        <v>0</v>
      </c>
      <c r="N17" s="29">
        <v>1</v>
      </c>
      <c r="O17" s="29">
        <v>6</v>
      </c>
      <c r="P17" s="29">
        <v>0</v>
      </c>
      <c r="Q17" s="29">
        <v>0</v>
      </c>
      <c r="R17" s="29">
        <v>0</v>
      </c>
      <c r="S17" s="29">
        <v>7</v>
      </c>
      <c r="T17" s="29">
        <v>1</v>
      </c>
      <c r="U17" s="29">
        <v>6</v>
      </c>
      <c r="V17" s="29">
        <v>1</v>
      </c>
      <c r="W17" s="29">
        <v>4</v>
      </c>
      <c r="X17" s="29">
        <v>0</v>
      </c>
      <c r="Y17" s="30">
        <f t="shared" si="2"/>
        <v>87.5</v>
      </c>
      <c r="Z17" s="30">
        <f t="shared" si="3"/>
        <v>85.71428571428571</v>
      </c>
      <c r="AA17" s="30">
        <f t="shared" si="4"/>
        <v>100</v>
      </c>
      <c r="AB17" s="30">
        <f t="shared" si="5"/>
        <v>0.03154858482062376</v>
      </c>
    </row>
    <row r="18" spans="1:28" ht="19.5" customHeight="1">
      <c r="A18" s="20" t="s">
        <v>64</v>
      </c>
      <c r="B18" s="29">
        <v>39514</v>
      </c>
      <c r="C18" s="29">
        <v>4</v>
      </c>
      <c r="D18" s="29">
        <v>5</v>
      </c>
      <c r="E18" s="29">
        <v>6</v>
      </c>
      <c r="F18" s="29">
        <v>3</v>
      </c>
      <c r="G18" s="29">
        <v>0</v>
      </c>
      <c r="H18" s="29">
        <v>3</v>
      </c>
      <c r="I18" s="29">
        <v>6</v>
      </c>
      <c r="J18" s="29">
        <v>9</v>
      </c>
      <c r="K18" s="29">
        <v>2</v>
      </c>
      <c r="L18" s="29">
        <v>1</v>
      </c>
      <c r="M18" s="29">
        <v>0</v>
      </c>
      <c r="N18" s="29">
        <v>1</v>
      </c>
      <c r="O18" s="29">
        <v>8</v>
      </c>
      <c r="P18" s="29">
        <v>0</v>
      </c>
      <c r="Q18" s="29">
        <v>0</v>
      </c>
      <c r="R18" s="29">
        <v>0</v>
      </c>
      <c r="S18" s="29">
        <v>9</v>
      </c>
      <c r="T18" s="29">
        <v>0</v>
      </c>
      <c r="U18" s="29">
        <v>9</v>
      </c>
      <c r="V18" s="29">
        <v>0</v>
      </c>
      <c r="W18" s="29">
        <v>3</v>
      </c>
      <c r="X18" s="29">
        <v>0</v>
      </c>
      <c r="Y18" s="30">
        <f t="shared" si="2"/>
        <v>100</v>
      </c>
      <c r="Z18" s="30">
        <f t="shared" si="3"/>
        <v>100</v>
      </c>
      <c r="AA18" s="32">
        <v>0</v>
      </c>
      <c r="AB18" s="30">
        <f t="shared" si="5"/>
        <v>0.022776737358910764</v>
      </c>
    </row>
    <row r="19" spans="1:28" ht="19.5" customHeight="1">
      <c r="A19" s="20" t="s">
        <v>65</v>
      </c>
      <c r="B19" s="29">
        <v>28301</v>
      </c>
      <c r="C19" s="29">
        <v>9</v>
      </c>
      <c r="D19" s="29">
        <v>2</v>
      </c>
      <c r="E19" s="29">
        <v>3</v>
      </c>
      <c r="F19" s="29">
        <v>8</v>
      </c>
      <c r="G19" s="29">
        <v>0</v>
      </c>
      <c r="H19" s="29">
        <v>3</v>
      </c>
      <c r="I19" s="29">
        <v>8</v>
      </c>
      <c r="J19" s="29">
        <v>11</v>
      </c>
      <c r="K19" s="29">
        <v>1</v>
      </c>
      <c r="L19" s="29">
        <v>2</v>
      </c>
      <c r="M19" s="29">
        <v>2</v>
      </c>
      <c r="N19" s="29">
        <v>2</v>
      </c>
      <c r="O19" s="29">
        <v>9</v>
      </c>
      <c r="P19" s="29">
        <v>0</v>
      </c>
      <c r="Q19" s="29">
        <v>0</v>
      </c>
      <c r="R19" s="29">
        <v>0</v>
      </c>
      <c r="S19" s="29">
        <v>11</v>
      </c>
      <c r="T19" s="29">
        <v>0</v>
      </c>
      <c r="U19" s="29">
        <v>11</v>
      </c>
      <c r="V19" s="29">
        <v>0</v>
      </c>
      <c r="W19" s="29">
        <v>3</v>
      </c>
      <c r="X19" s="29">
        <v>0</v>
      </c>
      <c r="Y19" s="30">
        <f t="shared" si="2"/>
        <v>100</v>
      </c>
      <c r="Z19" s="30">
        <f t="shared" si="3"/>
        <v>100</v>
      </c>
      <c r="AA19" s="32">
        <v>0</v>
      </c>
      <c r="AB19" s="30">
        <f t="shared" si="5"/>
        <v>0.038867884527048514</v>
      </c>
    </row>
    <row r="20" spans="1:28" ht="19.5" customHeight="1">
      <c r="A20" s="20" t="s">
        <v>66</v>
      </c>
      <c r="B20" s="29">
        <v>62121</v>
      </c>
      <c r="C20" s="29">
        <v>4</v>
      </c>
      <c r="D20" s="29">
        <v>3</v>
      </c>
      <c r="E20" s="29">
        <v>2</v>
      </c>
      <c r="F20" s="29">
        <v>5</v>
      </c>
      <c r="G20" s="29">
        <v>0</v>
      </c>
      <c r="H20" s="29">
        <v>2</v>
      </c>
      <c r="I20" s="29">
        <v>5</v>
      </c>
      <c r="J20" s="29">
        <v>7</v>
      </c>
      <c r="K20" s="29">
        <v>1</v>
      </c>
      <c r="L20" s="29">
        <v>1</v>
      </c>
      <c r="M20" s="29">
        <v>1</v>
      </c>
      <c r="N20" s="29">
        <v>1</v>
      </c>
      <c r="O20" s="29">
        <v>6</v>
      </c>
      <c r="P20" s="29">
        <v>0</v>
      </c>
      <c r="Q20" s="29">
        <v>0</v>
      </c>
      <c r="R20" s="29">
        <v>0</v>
      </c>
      <c r="S20" s="29">
        <v>7</v>
      </c>
      <c r="T20" s="29">
        <v>2</v>
      </c>
      <c r="U20" s="29">
        <v>6</v>
      </c>
      <c r="V20" s="29">
        <v>2</v>
      </c>
      <c r="W20" s="29">
        <v>2</v>
      </c>
      <c r="X20" s="29">
        <v>0</v>
      </c>
      <c r="Y20" s="30">
        <f t="shared" si="2"/>
        <v>88.88888888888889</v>
      </c>
      <c r="Z20" s="30">
        <f t="shared" si="3"/>
        <v>85.71428571428571</v>
      </c>
      <c r="AA20" s="30">
        <f t="shared" si="4"/>
        <v>100</v>
      </c>
      <c r="AB20" s="30">
        <f t="shared" si="5"/>
        <v>0.01126833116015518</v>
      </c>
    </row>
    <row r="21" spans="1:28" ht="19.5" customHeight="1">
      <c r="A21" s="20" t="s">
        <v>67</v>
      </c>
      <c r="B21" s="29">
        <v>22407</v>
      </c>
      <c r="C21" s="29">
        <v>1</v>
      </c>
      <c r="D21" s="29">
        <v>2</v>
      </c>
      <c r="E21" s="29">
        <v>1</v>
      </c>
      <c r="F21" s="29">
        <v>2</v>
      </c>
      <c r="G21" s="29">
        <v>0</v>
      </c>
      <c r="H21" s="29">
        <v>0</v>
      </c>
      <c r="I21" s="29">
        <v>3</v>
      </c>
      <c r="J21" s="29">
        <v>3</v>
      </c>
      <c r="K21" s="29">
        <v>0</v>
      </c>
      <c r="L21" s="29">
        <v>1</v>
      </c>
      <c r="M21" s="29">
        <v>0</v>
      </c>
      <c r="N21" s="29">
        <v>0</v>
      </c>
      <c r="O21" s="29">
        <v>3</v>
      </c>
      <c r="P21" s="29">
        <v>0</v>
      </c>
      <c r="Q21" s="29">
        <v>0</v>
      </c>
      <c r="R21" s="29">
        <v>0</v>
      </c>
      <c r="S21" s="29">
        <v>3</v>
      </c>
      <c r="T21" s="29">
        <v>0</v>
      </c>
      <c r="U21" s="29">
        <v>3</v>
      </c>
      <c r="V21" s="29">
        <v>0</v>
      </c>
      <c r="W21" s="29">
        <v>0</v>
      </c>
      <c r="X21" s="29">
        <v>0</v>
      </c>
      <c r="Y21" s="30">
        <f t="shared" si="2"/>
        <v>100</v>
      </c>
      <c r="Z21" s="30">
        <f t="shared" si="3"/>
        <v>100</v>
      </c>
      <c r="AA21" s="32">
        <v>0</v>
      </c>
      <c r="AB21" s="30">
        <f t="shared" si="5"/>
        <v>0.013388673182487614</v>
      </c>
    </row>
    <row r="22" spans="1:28" ht="19.5" customHeight="1">
      <c r="A22" s="20" t="s">
        <v>68</v>
      </c>
      <c r="B22" s="29">
        <v>30332</v>
      </c>
      <c r="C22" s="29">
        <v>4</v>
      </c>
      <c r="D22" s="29">
        <v>4</v>
      </c>
      <c r="E22" s="29">
        <v>4</v>
      </c>
      <c r="F22" s="29">
        <v>4</v>
      </c>
      <c r="G22" s="29">
        <v>0</v>
      </c>
      <c r="H22" s="29">
        <v>4</v>
      </c>
      <c r="I22" s="29">
        <v>4</v>
      </c>
      <c r="J22" s="29">
        <v>8</v>
      </c>
      <c r="K22" s="29">
        <v>0</v>
      </c>
      <c r="L22" s="29">
        <v>0</v>
      </c>
      <c r="M22" s="29">
        <v>0</v>
      </c>
      <c r="N22" s="29">
        <v>0</v>
      </c>
      <c r="O22" s="29">
        <v>8</v>
      </c>
      <c r="P22" s="29">
        <v>0</v>
      </c>
      <c r="Q22" s="29">
        <v>0</v>
      </c>
      <c r="R22" s="29">
        <v>0</v>
      </c>
      <c r="S22" s="29">
        <v>8</v>
      </c>
      <c r="T22" s="29">
        <v>0</v>
      </c>
      <c r="U22" s="29">
        <v>8</v>
      </c>
      <c r="V22" s="29">
        <v>0</v>
      </c>
      <c r="W22" s="29">
        <v>4</v>
      </c>
      <c r="X22" s="29">
        <v>0</v>
      </c>
      <c r="Y22" s="30">
        <f t="shared" si="2"/>
        <v>100</v>
      </c>
      <c r="Z22" s="30">
        <f t="shared" si="3"/>
        <v>100</v>
      </c>
      <c r="AA22" s="32">
        <v>0</v>
      </c>
      <c r="AB22" s="30">
        <f t="shared" si="5"/>
        <v>0.026374785704866146</v>
      </c>
    </row>
    <row r="23" spans="1:28" ht="19.5" customHeight="1">
      <c r="A23" s="20" t="s">
        <v>69</v>
      </c>
      <c r="B23" s="29">
        <v>17659</v>
      </c>
      <c r="C23" s="29">
        <v>1</v>
      </c>
      <c r="D23" s="29">
        <v>4</v>
      </c>
      <c r="E23" s="29">
        <v>1</v>
      </c>
      <c r="F23" s="29">
        <v>4</v>
      </c>
      <c r="G23" s="29">
        <v>0</v>
      </c>
      <c r="H23" s="29">
        <v>1</v>
      </c>
      <c r="I23" s="29">
        <v>4</v>
      </c>
      <c r="J23" s="29">
        <v>5</v>
      </c>
      <c r="K23" s="29">
        <v>0</v>
      </c>
      <c r="L23" s="29">
        <v>2</v>
      </c>
      <c r="M23" s="29">
        <v>0</v>
      </c>
      <c r="N23" s="29">
        <v>0</v>
      </c>
      <c r="O23" s="29">
        <v>5</v>
      </c>
      <c r="P23" s="29">
        <v>0</v>
      </c>
      <c r="Q23" s="29">
        <v>0</v>
      </c>
      <c r="R23" s="29">
        <v>0</v>
      </c>
      <c r="S23" s="29">
        <v>5</v>
      </c>
      <c r="T23" s="29">
        <v>0</v>
      </c>
      <c r="U23" s="29">
        <v>5</v>
      </c>
      <c r="V23" s="29">
        <v>0</v>
      </c>
      <c r="W23" s="29">
        <v>1</v>
      </c>
      <c r="X23" s="29">
        <v>0</v>
      </c>
      <c r="Y23" s="30">
        <f t="shared" si="2"/>
        <v>100</v>
      </c>
      <c r="Z23" s="30">
        <f t="shared" si="3"/>
        <v>100</v>
      </c>
      <c r="AA23" s="32">
        <v>0</v>
      </c>
      <c r="AB23" s="30">
        <f t="shared" si="5"/>
        <v>0.028314174075542216</v>
      </c>
    </row>
    <row r="24" spans="1:28" ht="19.5" customHeight="1">
      <c r="A24" s="20" t="s">
        <v>70</v>
      </c>
      <c r="B24" s="29">
        <v>34617</v>
      </c>
      <c r="C24" s="29">
        <v>8</v>
      </c>
      <c r="D24" s="29">
        <v>5</v>
      </c>
      <c r="E24" s="29">
        <v>3</v>
      </c>
      <c r="F24" s="29">
        <v>10</v>
      </c>
      <c r="G24" s="29">
        <v>0</v>
      </c>
      <c r="H24" s="29">
        <v>5</v>
      </c>
      <c r="I24" s="29">
        <v>8</v>
      </c>
      <c r="J24" s="29">
        <v>13</v>
      </c>
      <c r="K24" s="29">
        <v>0</v>
      </c>
      <c r="L24" s="29">
        <v>6</v>
      </c>
      <c r="M24" s="29">
        <v>2</v>
      </c>
      <c r="N24" s="29">
        <v>3</v>
      </c>
      <c r="O24" s="29">
        <v>10</v>
      </c>
      <c r="P24" s="29">
        <v>0</v>
      </c>
      <c r="Q24" s="29">
        <v>0</v>
      </c>
      <c r="R24" s="29">
        <v>0</v>
      </c>
      <c r="S24" s="29">
        <v>13</v>
      </c>
      <c r="T24" s="29">
        <v>2</v>
      </c>
      <c r="U24" s="29">
        <v>12</v>
      </c>
      <c r="V24" s="29">
        <v>1</v>
      </c>
      <c r="W24" s="29">
        <v>5</v>
      </c>
      <c r="X24" s="29">
        <v>0</v>
      </c>
      <c r="Y24" s="30">
        <f t="shared" si="2"/>
        <v>86.66666666666667</v>
      </c>
      <c r="Z24" s="30">
        <f t="shared" si="3"/>
        <v>92.3076923076923</v>
      </c>
      <c r="AA24" s="30">
        <f t="shared" si="4"/>
        <v>50</v>
      </c>
      <c r="AB24" s="30">
        <f t="shared" si="5"/>
        <v>0.0375538030447468</v>
      </c>
    </row>
    <row r="25" spans="1:28" ht="19.5" customHeight="1">
      <c r="A25" s="20" t="s">
        <v>71</v>
      </c>
      <c r="B25" s="29">
        <v>9746</v>
      </c>
      <c r="C25" s="29">
        <v>9</v>
      </c>
      <c r="D25" s="29">
        <v>5</v>
      </c>
      <c r="E25" s="29">
        <v>6</v>
      </c>
      <c r="F25" s="29">
        <v>8</v>
      </c>
      <c r="G25" s="29">
        <v>0</v>
      </c>
      <c r="H25" s="29">
        <v>5</v>
      </c>
      <c r="I25" s="29">
        <v>9</v>
      </c>
      <c r="J25" s="29">
        <v>14</v>
      </c>
      <c r="K25" s="29">
        <v>6</v>
      </c>
      <c r="L25" s="29">
        <v>0</v>
      </c>
      <c r="M25" s="29">
        <v>2</v>
      </c>
      <c r="N25" s="29">
        <v>2</v>
      </c>
      <c r="O25" s="29">
        <v>12</v>
      </c>
      <c r="P25" s="29">
        <v>0</v>
      </c>
      <c r="Q25" s="29">
        <v>0</v>
      </c>
      <c r="R25" s="29">
        <v>0</v>
      </c>
      <c r="S25" s="29">
        <v>14</v>
      </c>
      <c r="T25" s="29">
        <v>1</v>
      </c>
      <c r="U25" s="29">
        <v>14</v>
      </c>
      <c r="V25" s="29">
        <v>1</v>
      </c>
      <c r="W25" s="29">
        <v>5</v>
      </c>
      <c r="X25" s="29">
        <v>1</v>
      </c>
      <c r="Y25" s="30">
        <f t="shared" si="2"/>
        <v>100</v>
      </c>
      <c r="Z25" s="30">
        <f t="shared" si="3"/>
        <v>100</v>
      </c>
      <c r="AA25" s="30">
        <f t="shared" si="4"/>
        <v>100</v>
      </c>
      <c r="AB25" s="30">
        <f t="shared" si="5"/>
        <v>0.14364867638005335</v>
      </c>
    </row>
    <row r="26" spans="1:28" ht="19.5" customHeight="1">
      <c r="A26" s="20" t="s">
        <v>72</v>
      </c>
      <c r="B26" s="29">
        <v>14928</v>
      </c>
      <c r="C26" s="29">
        <v>6</v>
      </c>
      <c r="D26" s="29">
        <v>4</v>
      </c>
      <c r="E26" s="29">
        <v>5</v>
      </c>
      <c r="F26" s="29">
        <v>5</v>
      </c>
      <c r="G26" s="29">
        <v>0</v>
      </c>
      <c r="H26" s="29">
        <v>4</v>
      </c>
      <c r="I26" s="29">
        <v>6</v>
      </c>
      <c r="J26" s="29">
        <v>10</v>
      </c>
      <c r="K26" s="29">
        <v>9</v>
      </c>
      <c r="L26" s="29">
        <v>0</v>
      </c>
      <c r="M26" s="29">
        <v>1</v>
      </c>
      <c r="N26" s="29">
        <v>3</v>
      </c>
      <c r="O26" s="29">
        <v>7</v>
      </c>
      <c r="P26" s="29">
        <v>0</v>
      </c>
      <c r="Q26" s="29">
        <v>0</v>
      </c>
      <c r="R26" s="29">
        <v>0</v>
      </c>
      <c r="S26" s="29">
        <v>10</v>
      </c>
      <c r="T26" s="29">
        <v>2</v>
      </c>
      <c r="U26" s="29">
        <v>10</v>
      </c>
      <c r="V26" s="29">
        <v>2</v>
      </c>
      <c r="W26" s="29">
        <v>4</v>
      </c>
      <c r="X26" s="29">
        <v>1</v>
      </c>
      <c r="Y26" s="30">
        <f t="shared" si="2"/>
        <v>100</v>
      </c>
      <c r="Z26" s="30">
        <f t="shared" si="3"/>
        <v>100</v>
      </c>
      <c r="AA26" s="30">
        <f t="shared" si="4"/>
        <v>100</v>
      </c>
      <c r="AB26" s="30">
        <f t="shared" si="5"/>
        <v>0.0669882100750268</v>
      </c>
    </row>
    <row r="27" spans="1:28" ht="19.5" customHeight="1">
      <c r="A27" s="20" t="s">
        <v>73</v>
      </c>
      <c r="B27" s="29">
        <v>3486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32">
        <v>0</v>
      </c>
      <c r="Z27" s="32">
        <v>0</v>
      </c>
      <c r="AA27" s="32">
        <v>0</v>
      </c>
      <c r="AB27" s="30">
        <f t="shared" si="5"/>
        <v>0</v>
      </c>
    </row>
    <row r="28" spans="1:28" ht="19.5" customHeight="1">
      <c r="A28" s="20" t="s">
        <v>74</v>
      </c>
      <c r="B28" s="29">
        <v>15787</v>
      </c>
      <c r="C28" s="29">
        <v>1</v>
      </c>
      <c r="D28" s="29">
        <v>4</v>
      </c>
      <c r="E28" s="29">
        <v>1</v>
      </c>
      <c r="F28" s="29">
        <v>3</v>
      </c>
      <c r="G28" s="29">
        <v>1</v>
      </c>
      <c r="H28" s="29">
        <v>1</v>
      </c>
      <c r="I28" s="29">
        <v>4</v>
      </c>
      <c r="J28" s="29">
        <v>5</v>
      </c>
      <c r="K28" s="29">
        <v>0</v>
      </c>
      <c r="L28" s="29">
        <v>0</v>
      </c>
      <c r="M28" s="29">
        <v>1</v>
      </c>
      <c r="N28" s="29">
        <v>2</v>
      </c>
      <c r="O28" s="29">
        <v>3</v>
      </c>
      <c r="P28" s="29">
        <v>0</v>
      </c>
      <c r="Q28" s="29">
        <v>0</v>
      </c>
      <c r="R28" s="29">
        <v>0</v>
      </c>
      <c r="S28" s="29">
        <v>5</v>
      </c>
      <c r="T28" s="29">
        <v>0</v>
      </c>
      <c r="U28" s="29">
        <v>5</v>
      </c>
      <c r="V28" s="29">
        <v>0</v>
      </c>
      <c r="W28" s="29">
        <v>1</v>
      </c>
      <c r="X28" s="29">
        <v>0</v>
      </c>
      <c r="Y28" s="30">
        <f t="shared" si="2"/>
        <v>100</v>
      </c>
      <c r="Z28" s="30">
        <f t="shared" si="3"/>
        <v>100</v>
      </c>
      <c r="AA28" s="32">
        <v>0</v>
      </c>
      <c r="AB28" s="30">
        <f t="shared" si="5"/>
        <v>0.0316716285551403</v>
      </c>
    </row>
    <row r="29" spans="1:28" ht="19.5" customHeight="1">
      <c r="A29" s="20" t="s">
        <v>75</v>
      </c>
      <c r="B29" s="29">
        <v>32937</v>
      </c>
      <c r="C29" s="29">
        <v>9</v>
      </c>
      <c r="D29" s="29">
        <v>5</v>
      </c>
      <c r="E29" s="29">
        <v>5</v>
      </c>
      <c r="F29" s="29">
        <v>9</v>
      </c>
      <c r="G29" s="29">
        <v>0</v>
      </c>
      <c r="H29" s="29">
        <v>9</v>
      </c>
      <c r="I29" s="29">
        <v>5</v>
      </c>
      <c r="J29" s="29">
        <v>14</v>
      </c>
      <c r="K29" s="29">
        <v>2</v>
      </c>
      <c r="L29" s="29">
        <v>0</v>
      </c>
      <c r="M29" s="29">
        <v>1</v>
      </c>
      <c r="N29" s="29">
        <v>3</v>
      </c>
      <c r="O29" s="29">
        <v>10</v>
      </c>
      <c r="P29" s="29">
        <v>1</v>
      </c>
      <c r="Q29" s="29">
        <v>0</v>
      </c>
      <c r="R29" s="29">
        <v>0</v>
      </c>
      <c r="S29" s="29">
        <v>14</v>
      </c>
      <c r="T29" s="29">
        <v>0</v>
      </c>
      <c r="U29" s="29">
        <v>14</v>
      </c>
      <c r="V29" s="29">
        <v>0</v>
      </c>
      <c r="W29" s="29">
        <v>9</v>
      </c>
      <c r="X29" s="29">
        <v>0</v>
      </c>
      <c r="Y29" s="30">
        <f t="shared" si="2"/>
        <v>100</v>
      </c>
      <c r="Z29" s="30">
        <f t="shared" si="3"/>
        <v>100</v>
      </c>
      <c r="AA29" s="32">
        <v>0</v>
      </c>
      <c r="AB29" s="30">
        <f t="shared" si="5"/>
        <v>0.04250538907611501</v>
      </c>
    </row>
    <row r="30" spans="1:28" ht="19.5" customHeight="1">
      <c r="A30" s="20" t="s">
        <v>76</v>
      </c>
      <c r="B30" s="29">
        <v>14928</v>
      </c>
      <c r="C30" s="29">
        <v>0</v>
      </c>
      <c r="D30" s="29">
        <v>2</v>
      </c>
      <c r="E30" s="29">
        <v>0</v>
      </c>
      <c r="F30" s="29">
        <v>2</v>
      </c>
      <c r="G30" s="29">
        <v>0</v>
      </c>
      <c r="H30" s="29">
        <v>2</v>
      </c>
      <c r="I30" s="29">
        <v>0</v>
      </c>
      <c r="J30" s="29">
        <v>2</v>
      </c>
      <c r="K30" s="29">
        <v>1</v>
      </c>
      <c r="L30" s="29">
        <v>0</v>
      </c>
      <c r="M30" s="29">
        <v>0</v>
      </c>
      <c r="N30" s="29">
        <v>0</v>
      </c>
      <c r="O30" s="29">
        <v>2</v>
      </c>
      <c r="P30" s="29">
        <v>0</v>
      </c>
      <c r="Q30" s="29">
        <v>0</v>
      </c>
      <c r="R30" s="29">
        <v>0</v>
      </c>
      <c r="S30" s="29">
        <v>2</v>
      </c>
      <c r="T30" s="29">
        <v>1</v>
      </c>
      <c r="U30" s="29">
        <v>1</v>
      </c>
      <c r="V30" s="29">
        <v>1</v>
      </c>
      <c r="W30" s="29">
        <v>2</v>
      </c>
      <c r="X30" s="29">
        <v>1</v>
      </c>
      <c r="Y30" s="30">
        <f t="shared" si="2"/>
        <v>66.66666666666666</v>
      </c>
      <c r="Z30" s="30">
        <f t="shared" si="3"/>
        <v>50</v>
      </c>
      <c r="AA30" s="30">
        <f t="shared" si="4"/>
        <v>100</v>
      </c>
      <c r="AB30" s="30">
        <f t="shared" si="5"/>
        <v>0.01339764201500536</v>
      </c>
    </row>
    <row r="31" spans="1:28" ht="19.5" customHeight="1">
      <c r="A31" s="21" t="s">
        <v>58</v>
      </c>
      <c r="B31" s="29">
        <f>B32+B33</f>
        <v>4365</v>
      </c>
      <c r="C31" s="29">
        <f aca="true" t="shared" si="6" ref="C31:X31">C32+C33</f>
        <v>0</v>
      </c>
      <c r="D31" s="29">
        <f t="shared" si="6"/>
        <v>0</v>
      </c>
      <c r="E31" s="29">
        <f t="shared" si="6"/>
        <v>0</v>
      </c>
      <c r="F31" s="29">
        <f t="shared" si="6"/>
        <v>0</v>
      </c>
      <c r="G31" s="29">
        <f t="shared" si="6"/>
        <v>0</v>
      </c>
      <c r="H31" s="29">
        <f t="shared" si="6"/>
        <v>0</v>
      </c>
      <c r="I31" s="29">
        <f t="shared" si="6"/>
        <v>0</v>
      </c>
      <c r="J31" s="29">
        <f t="shared" si="6"/>
        <v>0</v>
      </c>
      <c r="K31" s="29">
        <f t="shared" si="6"/>
        <v>0</v>
      </c>
      <c r="L31" s="29">
        <f t="shared" si="6"/>
        <v>0</v>
      </c>
      <c r="M31" s="29">
        <f t="shared" si="6"/>
        <v>0</v>
      </c>
      <c r="N31" s="29">
        <f t="shared" si="6"/>
        <v>0</v>
      </c>
      <c r="O31" s="29">
        <f t="shared" si="6"/>
        <v>0</v>
      </c>
      <c r="P31" s="29">
        <f t="shared" si="6"/>
        <v>0</v>
      </c>
      <c r="Q31" s="29">
        <f t="shared" si="6"/>
        <v>0</v>
      </c>
      <c r="R31" s="29">
        <f t="shared" si="6"/>
        <v>0</v>
      </c>
      <c r="S31" s="29">
        <f t="shared" si="6"/>
        <v>0</v>
      </c>
      <c r="T31" s="29">
        <f t="shared" si="6"/>
        <v>0</v>
      </c>
      <c r="U31" s="29">
        <f t="shared" si="6"/>
        <v>0</v>
      </c>
      <c r="V31" s="29">
        <f t="shared" si="6"/>
        <v>0</v>
      </c>
      <c r="W31" s="29">
        <f t="shared" si="6"/>
        <v>0</v>
      </c>
      <c r="X31" s="29">
        <f t="shared" si="6"/>
        <v>0</v>
      </c>
      <c r="Y31" s="32">
        <v>0</v>
      </c>
      <c r="Z31" s="32">
        <v>0</v>
      </c>
      <c r="AA31" s="32">
        <v>0</v>
      </c>
      <c r="AB31" s="30">
        <f t="shared" si="5"/>
        <v>0</v>
      </c>
    </row>
    <row r="32" spans="1:28" ht="19.5" customHeight="1">
      <c r="A32" s="20" t="s">
        <v>59</v>
      </c>
      <c r="B32" s="29">
        <v>3875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29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2">
        <v>0</v>
      </c>
      <c r="Z32" s="32">
        <v>0</v>
      </c>
      <c r="AA32" s="32">
        <v>0</v>
      </c>
      <c r="AB32" s="30">
        <f t="shared" si="5"/>
        <v>0</v>
      </c>
    </row>
    <row r="33" spans="1:28" ht="19.5" customHeight="1" thickBot="1">
      <c r="A33" s="22" t="s">
        <v>60</v>
      </c>
      <c r="B33" s="34">
        <v>490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6">
        <v>0</v>
      </c>
      <c r="Z33" s="36">
        <v>0</v>
      </c>
      <c r="AA33" s="36">
        <v>0</v>
      </c>
      <c r="AB33" s="37">
        <f t="shared" si="5"/>
        <v>0</v>
      </c>
    </row>
    <row r="34" spans="1:28" ht="19.5" customHeight="1">
      <c r="A34" s="23" t="s">
        <v>61</v>
      </c>
      <c r="B34" s="23"/>
      <c r="C34" s="23"/>
      <c r="D34" s="23"/>
      <c r="Y34" s="6"/>
      <c r="Z34" s="6"/>
      <c r="AA34" s="6"/>
      <c r="AB34" s="6"/>
    </row>
    <row r="63" spans="2:28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2:28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2:28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2:28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2:28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2:28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2:28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2:28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2:28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2:28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2:28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2:28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2:28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2:28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2:28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2:28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2:28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2:28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2:28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2:28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2:28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2:28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2:28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2:28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2:28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2:28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</sheetData>
  <sheetProtection/>
  <mergeCells count="20">
    <mergeCell ref="A1:AB1"/>
    <mergeCell ref="A2:AB2"/>
    <mergeCell ref="AA3:AB3"/>
    <mergeCell ref="A4:A6"/>
    <mergeCell ref="B4:B6"/>
    <mergeCell ref="C4:R4"/>
    <mergeCell ref="S4:X4"/>
    <mergeCell ref="Y4:AA4"/>
    <mergeCell ref="Z5:Z6"/>
    <mergeCell ref="AA5:AA6"/>
    <mergeCell ref="AB5:AB6"/>
    <mergeCell ref="C5:D5"/>
    <mergeCell ref="E5:G5"/>
    <mergeCell ref="H5:I5"/>
    <mergeCell ref="J5:M5"/>
    <mergeCell ref="N5:R5"/>
    <mergeCell ref="S5:T5"/>
    <mergeCell ref="U5:V5"/>
    <mergeCell ref="W5:X5"/>
    <mergeCell ref="Y5:Y6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72" r:id="rId1"/>
  <ignoredErrors>
    <ignoredError sqref="B10:AB10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GridLines="0" tabSelected="1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6.5"/>
  <cols>
    <col min="1" max="1" width="8.625" style="24" customWidth="1"/>
    <col min="2" max="2" width="9.625" style="13" customWidth="1"/>
    <col min="3" max="9" width="6.625" style="13" customWidth="1"/>
    <col min="10" max="10" width="8.125" style="13" customWidth="1"/>
    <col min="11" max="11" width="6.625" style="13" customWidth="1"/>
    <col min="12" max="12" width="8.125" style="13" customWidth="1"/>
    <col min="13" max="24" width="6.625" style="13" customWidth="1"/>
    <col min="25" max="28" width="8.125" style="13" customWidth="1"/>
    <col min="29" max="16384" width="9.00390625" style="13" customWidth="1"/>
  </cols>
  <sheetData>
    <row r="1" spans="1:28" ht="19.5" customHeight="1">
      <c r="A1" s="68" t="s">
        <v>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5" customHeight="1">
      <c r="A2" s="69" t="s">
        <v>89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 ht="15" customHeight="1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5"/>
      <c r="X3" s="15"/>
      <c r="Y3" s="15"/>
      <c r="Z3" s="15"/>
      <c r="AA3" s="70" t="s">
        <v>0</v>
      </c>
      <c r="AB3" s="70"/>
    </row>
    <row r="4" spans="1:28" ht="19.5" customHeight="1">
      <c r="A4" s="56"/>
      <c r="B4" s="72" t="s">
        <v>1</v>
      </c>
      <c r="C4" s="53" t="s">
        <v>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 t="s">
        <v>3</v>
      </c>
      <c r="T4" s="53"/>
      <c r="U4" s="53"/>
      <c r="V4" s="53"/>
      <c r="W4" s="53"/>
      <c r="X4" s="53"/>
      <c r="Y4" s="54" t="s">
        <v>4</v>
      </c>
      <c r="Z4" s="55"/>
      <c r="AA4" s="56"/>
      <c r="AB4" s="16" t="s">
        <v>5</v>
      </c>
    </row>
    <row r="5" spans="1:28" ht="19.5" customHeight="1">
      <c r="A5" s="71"/>
      <c r="B5" s="73"/>
      <c r="C5" s="57" t="s">
        <v>6</v>
      </c>
      <c r="D5" s="58"/>
      <c r="E5" s="57" t="s">
        <v>7</v>
      </c>
      <c r="F5" s="62"/>
      <c r="G5" s="58"/>
      <c r="H5" s="57" t="s">
        <v>8</v>
      </c>
      <c r="I5" s="58"/>
      <c r="J5" s="59" t="s">
        <v>9</v>
      </c>
      <c r="K5" s="62"/>
      <c r="L5" s="62"/>
      <c r="M5" s="58"/>
      <c r="N5" s="63" t="s">
        <v>10</v>
      </c>
      <c r="O5" s="63"/>
      <c r="P5" s="63"/>
      <c r="Q5" s="63"/>
      <c r="R5" s="63"/>
      <c r="S5" s="63" t="s">
        <v>11</v>
      </c>
      <c r="T5" s="63"/>
      <c r="U5" s="63" t="s">
        <v>12</v>
      </c>
      <c r="V5" s="63"/>
      <c r="W5" s="63" t="s">
        <v>13</v>
      </c>
      <c r="X5" s="63"/>
      <c r="Y5" s="64" t="s">
        <v>14</v>
      </c>
      <c r="Z5" s="64" t="s">
        <v>15</v>
      </c>
      <c r="AA5" s="64" t="s">
        <v>16</v>
      </c>
      <c r="AB5" s="66" t="s">
        <v>17</v>
      </c>
    </row>
    <row r="6" spans="1:28" ht="39.75" customHeight="1">
      <c r="A6" s="71"/>
      <c r="B6" s="65"/>
      <c r="C6" s="17" t="s">
        <v>18</v>
      </c>
      <c r="D6" s="17" t="s">
        <v>19</v>
      </c>
      <c r="E6" s="17" t="s">
        <v>20</v>
      </c>
      <c r="F6" s="17" t="s">
        <v>21</v>
      </c>
      <c r="G6" s="17" t="s">
        <v>22</v>
      </c>
      <c r="H6" s="17" t="s">
        <v>23</v>
      </c>
      <c r="I6" s="17" t="s">
        <v>24</v>
      </c>
      <c r="J6" s="25"/>
      <c r="K6" s="17" t="s">
        <v>25</v>
      </c>
      <c r="L6" s="17" t="s">
        <v>26</v>
      </c>
      <c r="M6" s="17" t="s">
        <v>27</v>
      </c>
      <c r="N6" s="17" t="s">
        <v>28</v>
      </c>
      <c r="O6" s="17" t="s">
        <v>29</v>
      </c>
      <c r="P6" s="17" t="s">
        <v>30</v>
      </c>
      <c r="Q6" s="17" t="s">
        <v>31</v>
      </c>
      <c r="R6" s="17" t="s">
        <v>32</v>
      </c>
      <c r="S6" s="17" t="s">
        <v>33</v>
      </c>
      <c r="T6" s="17" t="s">
        <v>34</v>
      </c>
      <c r="U6" s="17" t="s">
        <v>33</v>
      </c>
      <c r="V6" s="17" t="s">
        <v>34</v>
      </c>
      <c r="W6" s="17" t="s">
        <v>33</v>
      </c>
      <c r="X6" s="17" t="s">
        <v>34</v>
      </c>
      <c r="Y6" s="65"/>
      <c r="Z6" s="65"/>
      <c r="AA6" s="65"/>
      <c r="AB6" s="67"/>
    </row>
    <row r="7" spans="1:28" ht="19.5" customHeight="1">
      <c r="A7" s="19" t="s">
        <v>35</v>
      </c>
      <c r="B7" s="41">
        <f>B10+B31</f>
        <v>1233668</v>
      </c>
      <c r="C7" s="42">
        <f aca="true" t="shared" si="0" ref="C7:X7">C10+C31</f>
        <v>203</v>
      </c>
      <c r="D7" s="42">
        <f t="shared" si="0"/>
        <v>166</v>
      </c>
      <c r="E7" s="42">
        <f t="shared" si="0"/>
        <v>132</v>
      </c>
      <c r="F7" s="42">
        <f t="shared" si="0"/>
        <v>234</v>
      </c>
      <c r="G7" s="42">
        <f t="shared" si="0"/>
        <v>3</v>
      </c>
      <c r="H7" s="42">
        <f t="shared" si="0"/>
        <v>184</v>
      </c>
      <c r="I7" s="42">
        <f t="shared" si="0"/>
        <v>185</v>
      </c>
      <c r="J7" s="42">
        <f t="shared" si="0"/>
        <v>369</v>
      </c>
      <c r="K7" s="42">
        <f t="shared" si="0"/>
        <v>60</v>
      </c>
      <c r="L7" s="42">
        <f t="shared" si="0"/>
        <v>20</v>
      </c>
      <c r="M7" s="42">
        <f t="shared" si="0"/>
        <v>15</v>
      </c>
      <c r="N7" s="42">
        <f t="shared" si="0"/>
        <v>59</v>
      </c>
      <c r="O7" s="42">
        <f t="shared" si="0"/>
        <v>280</v>
      </c>
      <c r="P7" s="42">
        <f t="shared" si="0"/>
        <v>7</v>
      </c>
      <c r="Q7" s="42">
        <f t="shared" si="0"/>
        <v>6</v>
      </c>
      <c r="R7" s="42">
        <f t="shared" si="0"/>
        <v>17</v>
      </c>
      <c r="S7" s="42">
        <f t="shared" si="0"/>
        <v>369</v>
      </c>
      <c r="T7" s="42">
        <f t="shared" si="0"/>
        <v>24</v>
      </c>
      <c r="U7" s="42">
        <f t="shared" si="0"/>
        <v>335</v>
      </c>
      <c r="V7" s="42">
        <f t="shared" si="0"/>
        <v>21</v>
      </c>
      <c r="W7" s="42">
        <f t="shared" si="0"/>
        <v>181</v>
      </c>
      <c r="X7" s="42">
        <f t="shared" si="0"/>
        <v>6</v>
      </c>
      <c r="Y7" s="44">
        <f>(U7+V7)/(S7+T7)*100</f>
        <v>90.5852417302799</v>
      </c>
      <c r="Z7" s="45">
        <f>U7/S7*100</f>
        <v>90.78590785907859</v>
      </c>
      <c r="AA7" s="45">
        <f>V7/T7*100</f>
        <v>87.5</v>
      </c>
      <c r="AB7" s="45">
        <f>S7/B7*100</f>
        <v>0.029910802582218232</v>
      </c>
    </row>
    <row r="8" spans="1:28" ht="19.5" customHeight="1">
      <c r="A8" s="20" t="s">
        <v>36</v>
      </c>
      <c r="B8" s="46">
        <f>C8+D8</f>
        <v>100</v>
      </c>
      <c r="C8" s="47">
        <f>C7/($C$7+$D$7)*100</f>
        <v>55.013550135501355</v>
      </c>
      <c r="D8" s="47">
        <f aca="true" t="shared" si="1" ref="D8:R8">D7/($C$7+$D$7)*100</f>
        <v>44.986449864498645</v>
      </c>
      <c r="E8" s="47">
        <f t="shared" si="1"/>
        <v>35.77235772357724</v>
      </c>
      <c r="F8" s="47">
        <f t="shared" si="1"/>
        <v>63.41463414634146</v>
      </c>
      <c r="G8" s="47">
        <f t="shared" si="1"/>
        <v>0.8130081300813009</v>
      </c>
      <c r="H8" s="47">
        <f t="shared" si="1"/>
        <v>49.86449864498645</v>
      </c>
      <c r="I8" s="47">
        <f t="shared" si="1"/>
        <v>50.135501355013545</v>
      </c>
      <c r="J8" s="47">
        <f t="shared" si="1"/>
        <v>100</v>
      </c>
      <c r="K8" s="47">
        <f t="shared" si="1"/>
        <v>16.260162601626014</v>
      </c>
      <c r="L8" s="47">
        <f t="shared" si="1"/>
        <v>5.420054200542006</v>
      </c>
      <c r="M8" s="47">
        <f t="shared" si="1"/>
        <v>4.0650406504065035</v>
      </c>
      <c r="N8" s="47">
        <f t="shared" si="1"/>
        <v>15.989159891598916</v>
      </c>
      <c r="O8" s="47">
        <f t="shared" si="1"/>
        <v>75.88075880758808</v>
      </c>
      <c r="P8" s="47">
        <f t="shared" si="1"/>
        <v>1.8970189701897018</v>
      </c>
      <c r="Q8" s="47">
        <f t="shared" si="1"/>
        <v>1.6260162601626018</v>
      </c>
      <c r="R8" s="47">
        <f t="shared" si="1"/>
        <v>4.607046070460704</v>
      </c>
      <c r="S8" s="47"/>
      <c r="T8" s="47"/>
      <c r="U8" s="47"/>
      <c r="V8" s="47"/>
      <c r="W8" s="47"/>
      <c r="X8" s="47"/>
      <c r="Y8" s="44"/>
      <c r="Z8" s="48"/>
      <c r="AA8" s="48"/>
      <c r="AB8" s="48"/>
    </row>
    <row r="9" spans="1:28" ht="9.75" customHeight="1">
      <c r="A9" s="20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4"/>
      <c r="Z9" s="48"/>
      <c r="AA9" s="48"/>
      <c r="AB9" s="48"/>
    </row>
    <row r="10" spans="1:29" ht="19.5" customHeight="1">
      <c r="A10" s="21" t="s">
        <v>37</v>
      </c>
      <c r="B10" s="41">
        <f>SUM(B11:B30)</f>
        <v>1229280</v>
      </c>
      <c r="C10" s="42">
        <f aca="true" t="shared" si="2" ref="C10:X10">SUM(C11:C30)</f>
        <v>203</v>
      </c>
      <c r="D10" s="42">
        <f t="shared" si="2"/>
        <v>161</v>
      </c>
      <c r="E10" s="42">
        <f t="shared" si="2"/>
        <v>128</v>
      </c>
      <c r="F10" s="42">
        <f t="shared" si="2"/>
        <v>233</v>
      </c>
      <c r="G10" s="42">
        <f t="shared" si="2"/>
        <v>3</v>
      </c>
      <c r="H10" s="42">
        <f t="shared" si="2"/>
        <v>184</v>
      </c>
      <c r="I10" s="42">
        <f t="shared" si="2"/>
        <v>180</v>
      </c>
      <c r="J10" s="42">
        <f t="shared" si="2"/>
        <v>364</v>
      </c>
      <c r="K10" s="42">
        <f t="shared" si="2"/>
        <v>60</v>
      </c>
      <c r="L10" s="42">
        <f t="shared" si="2"/>
        <v>20</v>
      </c>
      <c r="M10" s="42">
        <f t="shared" si="2"/>
        <v>14</v>
      </c>
      <c r="N10" s="42">
        <f t="shared" si="2"/>
        <v>57</v>
      </c>
      <c r="O10" s="42">
        <f t="shared" si="2"/>
        <v>277</v>
      </c>
      <c r="P10" s="42">
        <f t="shared" si="2"/>
        <v>7</v>
      </c>
      <c r="Q10" s="42">
        <f t="shared" si="2"/>
        <v>6</v>
      </c>
      <c r="R10" s="42">
        <f t="shared" si="2"/>
        <v>17</v>
      </c>
      <c r="S10" s="42">
        <f t="shared" si="2"/>
        <v>364</v>
      </c>
      <c r="T10" s="42">
        <f t="shared" si="2"/>
        <v>24</v>
      </c>
      <c r="U10" s="42">
        <f t="shared" si="2"/>
        <v>332</v>
      </c>
      <c r="V10" s="42">
        <f t="shared" si="2"/>
        <v>21</v>
      </c>
      <c r="W10" s="42">
        <f t="shared" si="2"/>
        <v>181</v>
      </c>
      <c r="X10" s="42">
        <f t="shared" si="2"/>
        <v>6</v>
      </c>
      <c r="Y10" s="49">
        <f aca="true" t="shared" si="3" ref="Y10:Y32">(U10+V10)/(S10+T10)*100</f>
        <v>90.97938144329896</v>
      </c>
      <c r="Z10" s="50">
        <f aca="true" t="shared" si="4" ref="Z10:AA25">U10/S10*100</f>
        <v>91.20879120879121</v>
      </c>
      <c r="AA10" s="50">
        <f t="shared" si="4"/>
        <v>87.5</v>
      </c>
      <c r="AB10" s="50">
        <f aca="true" t="shared" si="5" ref="AB10:AB33">S10/B10*100</f>
        <v>0.02961082910321489</v>
      </c>
      <c r="AC10" s="5"/>
    </row>
    <row r="11" spans="1:28" ht="19.5" customHeight="1">
      <c r="A11" s="20" t="s">
        <v>38</v>
      </c>
      <c r="B11" s="41">
        <v>209252</v>
      </c>
      <c r="C11" s="42">
        <v>20</v>
      </c>
      <c r="D11" s="42">
        <v>29</v>
      </c>
      <c r="E11" s="42">
        <v>15</v>
      </c>
      <c r="F11" s="42">
        <v>34</v>
      </c>
      <c r="G11" s="42">
        <v>0</v>
      </c>
      <c r="H11" s="42">
        <v>23</v>
      </c>
      <c r="I11" s="42">
        <v>26</v>
      </c>
      <c r="J11" s="42">
        <v>49</v>
      </c>
      <c r="K11" s="42">
        <v>5</v>
      </c>
      <c r="L11" s="42">
        <v>2</v>
      </c>
      <c r="M11" s="42">
        <v>1</v>
      </c>
      <c r="N11" s="42">
        <v>8</v>
      </c>
      <c r="O11" s="42">
        <v>37</v>
      </c>
      <c r="P11" s="42">
        <v>0</v>
      </c>
      <c r="Q11" s="42">
        <v>0</v>
      </c>
      <c r="R11" s="42">
        <v>4</v>
      </c>
      <c r="S11" s="42">
        <v>49</v>
      </c>
      <c r="T11" s="42">
        <v>3</v>
      </c>
      <c r="U11" s="42">
        <v>45</v>
      </c>
      <c r="V11" s="42">
        <v>2</v>
      </c>
      <c r="W11" s="42">
        <v>22</v>
      </c>
      <c r="X11" s="42">
        <v>0</v>
      </c>
      <c r="Y11" s="49">
        <f t="shared" si="3"/>
        <v>90.38461538461539</v>
      </c>
      <c r="Z11" s="50">
        <f t="shared" si="4"/>
        <v>91.83673469387756</v>
      </c>
      <c r="AA11" s="50">
        <f t="shared" si="4"/>
        <v>66.66666666666666</v>
      </c>
      <c r="AB11" s="50">
        <f t="shared" si="5"/>
        <v>0.02341674153652056</v>
      </c>
    </row>
    <row r="12" spans="1:28" ht="19.5" customHeight="1">
      <c r="A12" s="20" t="s">
        <v>39</v>
      </c>
      <c r="B12" s="41">
        <v>130292</v>
      </c>
      <c r="C12" s="42">
        <v>7</v>
      </c>
      <c r="D12" s="42">
        <v>8</v>
      </c>
      <c r="E12" s="42">
        <v>5</v>
      </c>
      <c r="F12" s="42">
        <v>10</v>
      </c>
      <c r="G12" s="42">
        <v>0</v>
      </c>
      <c r="H12" s="42">
        <v>8</v>
      </c>
      <c r="I12" s="42">
        <v>7</v>
      </c>
      <c r="J12" s="42">
        <v>15</v>
      </c>
      <c r="K12" s="42">
        <v>0</v>
      </c>
      <c r="L12" s="42">
        <v>1</v>
      </c>
      <c r="M12" s="42">
        <v>0</v>
      </c>
      <c r="N12" s="42">
        <v>1</v>
      </c>
      <c r="O12" s="42">
        <v>11</v>
      </c>
      <c r="P12" s="42">
        <v>1</v>
      </c>
      <c r="Q12" s="42">
        <v>2</v>
      </c>
      <c r="R12" s="42">
        <v>0</v>
      </c>
      <c r="S12" s="42">
        <v>15</v>
      </c>
      <c r="T12" s="42">
        <v>5</v>
      </c>
      <c r="U12" s="42">
        <v>11</v>
      </c>
      <c r="V12" s="42">
        <v>5</v>
      </c>
      <c r="W12" s="42">
        <v>8</v>
      </c>
      <c r="X12" s="42">
        <v>0</v>
      </c>
      <c r="Y12" s="49">
        <f t="shared" si="3"/>
        <v>80</v>
      </c>
      <c r="Z12" s="50">
        <f t="shared" si="4"/>
        <v>73.33333333333333</v>
      </c>
      <c r="AA12" s="50">
        <f t="shared" si="4"/>
        <v>100</v>
      </c>
      <c r="AB12" s="50">
        <f t="shared" si="5"/>
        <v>0.011512602462161913</v>
      </c>
    </row>
    <row r="13" spans="1:28" ht="19.5" customHeight="1">
      <c r="A13" s="20" t="s">
        <v>62</v>
      </c>
      <c r="B13" s="41">
        <v>137279</v>
      </c>
      <c r="C13" s="42">
        <v>36</v>
      </c>
      <c r="D13" s="42">
        <v>24</v>
      </c>
      <c r="E13" s="42">
        <v>23</v>
      </c>
      <c r="F13" s="42">
        <v>37</v>
      </c>
      <c r="G13" s="42">
        <v>0</v>
      </c>
      <c r="H13" s="42">
        <v>30</v>
      </c>
      <c r="I13" s="42">
        <v>30</v>
      </c>
      <c r="J13" s="42">
        <v>60</v>
      </c>
      <c r="K13" s="42">
        <v>17</v>
      </c>
      <c r="L13" s="42">
        <v>2</v>
      </c>
      <c r="M13" s="42">
        <v>2</v>
      </c>
      <c r="N13" s="42">
        <v>10</v>
      </c>
      <c r="O13" s="42">
        <v>45</v>
      </c>
      <c r="P13" s="42">
        <v>0</v>
      </c>
      <c r="Q13" s="42">
        <v>1</v>
      </c>
      <c r="R13" s="42">
        <v>4</v>
      </c>
      <c r="S13" s="42">
        <v>60</v>
      </c>
      <c r="T13" s="42">
        <v>4</v>
      </c>
      <c r="U13" s="42">
        <v>58</v>
      </c>
      <c r="V13" s="42">
        <v>4</v>
      </c>
      <c r="W13" s="42">
        <v>30</v>
      </c>
      <c r="X13" s="42">
        <v>1</v>
      </c>
      <c r="Y13" s="49">
        <f t="shared" si="3"/>
        <v>96.875</v>
      </c>
      <c r="Z13" s="50">
        <f t="shared" si="4"/>
        <v>96.66666666666667</v>
      </c>
      <c r="AA13" s="50">
        <f t="shared" si="4"/>
        <v>100</v>
      </c>
      <c r="AB13" s="50">
        <f t="shared" si="5"/>
        <v>0.04370661208196447</v>
      </c>
    </row>
    <row r="14" spans="1:28" ht="19.5" customHeight="1">
      <c r="A14" s="20" t="s">
        <v>40</v>
      </c>
      <c r="B14" s="41">
        <v>168539</v>
      </c>
      <c r="C14" s="42">
        <v>23</v>
      </c>
      <c r="D14" s="42">
        <v>18</v>
      </c>
      <c r="E14" s="42">
        <v>11</v>
      </c>
      <c r="F14" s="42">
        <v>30</v>
      </c>
      <c r="G14" s="42">
        <v>0</v>
      </c>
      <c r="H14" s="42">
        <v>23</v>
      </c>
      <c r="I14" s="42">
        <v>18</v>
      </c>
      <c r="J14" s="42">
        <v>41</v>
      </c>
      <c r="K14" s="42">
        <v>2</v>
      </c>
      <c r="L14" s="42">
        <v>1</v>
      </c>
      <c r="M14" s="42">
        <v>3</v>
      </c>
      <c r="N14" s="42">
        <v>10</v>
      </c>
      <c r="O14" s="42">
        <v>30</v>
      </c>
      <c r="P14" s="42">
        <v>0</v>
      </c>
      <c r="Q14" s="42">
        <v>0</v>
      </c>
      <c r="R14" s="42">
        <v>1</v>
      </c>
      <c r="S14" s="42">
        <v>41</v>
      </c>
      <c r="T14" s="42">
        <v>0</v>
      </c>
      <c r="U14" s="42">
        <v>38</v>
      </c>
      <c r="V14" s="42">
        <v>0</v>
      </c>
      <c r="W14" s="42">
        <v>23</v>
      </c>
      <c r="X14" s="42">
        <v>0</v>
      </c>
      <c r="Y14" s="49">
        <f t="shared" si="3"/>
        <v>92.6829268292683</v>
      </c>
      <c r="Z14" s="50">
        <f t="shared" si="4"/>
        <v>92.6829268292683</v>
      </c>
      <c r="AA14" s="50">
        <v>0</v>
      </c>
      <c r="AB14" s="50">
        <f t="shared" si="5"/>
        <v>0.02432671369831315</v>
      </c>
    </row>
    <row r="15" spans="1:28" ht="19.5" customHeight="1">
      <c r="A15" s="20" t="s">
        <v>41</v>
      </c>
      <c r="B15" s="41">
        <v>95039</v>
      </c>
      <c r="C15" s="42">
        <v>20</v>
      </c>
      <c r="D15" s="42">
        <v>9</v>
      </c>
      <c r="E15" s="42">
        <v>13</v>
      </c>
      <c r="F15" s="42">
        <v>16</v>
      </c>
      <c r="G15" s="42">
        <v>0</v>
      </c>
      <c r="H15" s="42">
        <v>14</v>
      </c>
      <c r="I15" s="42">
        <v>15</v>
      </c>
      <c r="J15" s="42">
        <v>29</v>
      </c>
      <c r="K15" s="42">
        <v>1</v>
      </c>
      <c r="L15" s="42">
        <v>0</v>
      </c>
      <c r="M15" s="42">
        <v>2</v>
      </c>
      <c r="N15" s="42">
        <v>2</v>
      </c>
      <c r="O15" s="42">
        <v>23</v>
      </c>
      <c r="P15" s="42">
        <v>3</v>
      </c>
      <c r="Q15" s="42">
        <v>0</v>
      </c>
      <c r="R15" s="42">
        <v>1</v>
      </c>
      <c r="S15" s="42">
        <v>29</v>
      </c>
      <c r="T15" s="42">
        <v>1</v>
      </c>
      <c r="U15" s="42">
        <v>28</v>
      </c>
      <c r="V15" s="42">
        <v>1</v>
      </c>
      <c r="W15" s="42">
        <v>14</v>
      </c>
      <c r="X15" s="42">
        <v>0</v>
      </c>
      <c r="Y15" s="49">
        <f t="shared" si="3"/>
        <v>96.66666666666667</v>
      </c>
      <c r="Z15" s="50">
        <f t="shared" si="4"/>
        <v>96.55172413793103</v>
      </c>
      <c r="AA15" s="50">
        <f t="shared" si="4"/>
        <v>100</v>
      </c>
      <c r="AB15" s="50">
        <f t="shared" si="5"/>
        <v>0.03051378907606351</v>
      </c>
    </row>
    <row r="16" spans="1:28" ht="19.5" customHeight="1">
      <c r="A16" s="20" t="s">
        <v>42</v>
      </c>
      <c r="B16" s="41">
        <v>132889</v>
      </c>
      <c r="C16" s="42">
        <v>15</v>
      </c>
      <c r="D16" s="42">
        <v>16</v>
      </c>
      <c r="E16" s="42">
        <v>9</v>
      </c>
      <c r="F16" s="42">
        <v>22</v>
      </c>
      <c r="G16" s="42">
        <v>0</v>
      </c>
      <c r="H16" s="42">
        <v>19</v>
      </c>
      <c r="I16" s="42">
        <v>12</v>
      </c>
      <c r="J16" s="42">
        <v>31</v>
      </c>
      <c r="K16" s="42">
        <v>3</v>
      </c>
      <c r="L16" s="42">
        <v>3</v>
      </c>
      <c r="M16" s="42">
        <v>0</v>
      </c>
      <c r="N16" s="42">
        <v>9</v>
      </c>
      <c r="O16" s="42">
        <v>20</v>
      </c>
      <c r="P16" s="42">
        <v>1</v>
      </c>
      <c r="Q16" s="42">
        <v>0</v>
      </c>
      <c r="R16" s="42">
        <v>1</v>
      </c>
      <c r="S16" s="42">
        <v>31</v>
      </c>
      <c r="T16" s="42">
        <v>6</v>
      </c>
      <c r="U16" s="42">
        <v>30</v>
      </c>
      <c r="V16" s="42">
        <v>4</v>
      </c>
      <c r="W16" s="42">
        <v>19</v>
      </c>
      <c r="X16" s="42">
        <v>4</v>
      </c>
      <c r="Y16" s="49">
        <f t="shared" si="3"/>
        <v>91.8918918918919</v>
      </c>
      <c r="Z16" s="50">
        <f t="shared" si="4"/>
        <v>96.7741935483871</v>
      </c>
      <c r="AA16" s="50">
        <f t="shared" si="4"/>
        <v>66.66666666666666</v>
      </c>
      <c r="AB16" s="50">
        <f t="shared" si="5"/>
        <v>0.02332773969252534</v>
      </c>
    </row>
    <row r="17" spans="1:28" ht="19.5" customHeight="1">
      <c r="A17" s="20" t="s">
        <v>63</v>
      </c>
      <c r="B17" s="41">
        <v>22613</v>
      </c>
      <c r="C17" s="42">
        <v>9</v>
      </c>
      <c r="D17" s="42">
        <v>3</v>
      </c>
      <c r="E17" s="42">
        <v>6</v>
      </c>
      <c r="F17" s="42">
        <v>6</v>
      </c>
      <c r="G17" s="42">
        <v>0</v>
      </c>
      <c r="H17" s="42">
        <v>4</v>
      </c>
      <c r="I17" s="42">
        <v>8</v>
      </c>
      <c r="J17" s="42">
        <v>12</v>
      </c>
      <c r="K17" s="42">
        <v>1</v>
      </c>
      <c r="L17" s="42">
        <v>2</v>
      </c>
      <c r="M17" s="42">
        <v>0</v>
      </c>
      <c r="N17" s="42">
        <v>2</v>
      </c>
      <c r="O17" s="42">
        <v>8</v>
      </c>
      <c r="P17" s="42">
        <v>0</v>
      </c>
      <c r="Q17" s="42">
        <v>1</v>
      </c>
      <c r="R17" s="42">
        <v>1</v>
      </c>
      <c r="S17" s="42">
        <v>12</v>
      </c>
      <c r="T17" s="42">
        <v>0</v>
      </c>
      <c r="U17" s="42">
        <v>10</v>
      </c>
      <c r="V17" s="42">
        <v>0</v>
      </c>
      <c r="W17" s="42">
        <v>4</v>
      </c>
      <c r="X17" s="42">
        <v>0</v>
      </c>
      <c r="Y17" s="49">
        <f t="shared" si="3"/>
        <v>83.33333333333334</v>
      </c>
      <c r="Z17" s="50">
        <f t="shared" si="4"/>
        <v>83.33333333333334</v>
      </c>
      <c r="AA17" s="50">
        <v>0</v>
      </c>
      <c r="AB17" s="50">
        <f t="shared" si="5"/>
        <v>0.05306681997081325</v>
      </c>
    </row>
    <row r="18" spans="1:28" ht="19.5" customHeight="1">
      <c r="A18" s="20" t="s">
        <v>64</v>
      </c>
      <c r="B18" s="41">
        <v>39728</v>
      </c>
      <c r="C18" s="42">
        <v>13</v>
      </c>
      <c r="D18" s="42">
        <v>5</v>
      </c>
      <c r="E18" s="42">
        <v>7</v>
      </c>
      <c r="F18" s="42">
        <v>11</v>
      </c>
      <c r="G18" s="42">
        <v>0</v>
      </c>
      <c r="H18" s="42">
        <v>10</v>
      </c>
      <c r="I18" s="42">
        <v>8</v>
      </c>
      <c r="J18" s="42">
        <v>18</v>
      </c>
      <c r="K18" s="42">
        <v>3</v>
      </c>
      <c r="L18" s="42">
        <v>2</v>
      </c>
      <c r="M18" s="42">
        <v>0</v>
      </c>
      <c r="N18" s="42">
        <v>5</v>
      </c>
      <c r="O18" s="42">
        <v>13</v>
      </c>
      <c r="P18" s="42">
        <v>0</v>
      </c>
      <c r="Q18" s="42">
        <v>0</v>
      </c>
      <c r="R18" s="42">
        <v>0</v>
      </c>
      <c r="S18" s="42">
        <v>18</v>
      </c>
      <c r="T18" s="42">
        <v>1</v>
      </c>
      <c r="U18" s="42">
        <v>13</v>
      </c>
      <c r="V18" s="42">
        <v>1</v>
      </c>
      <c r="W18" s="42">
        <v>8</v>
      </c>
      <c r="X18" s="42">
        <v>0</v>
      </c>
      <c r="Y18" s="49">
        <f t="shared" si="3"/>
        <v>73.68421052631578</v>
      </c>
      <c r="Z18" s="50">
        <f t="shared" si="4"/>
        <v>72.22222222222221</v>
      </c>
      <c r="AA18" s="50">
        <f t="shared" si="4"/>
        <v>100</v>
      </c>
      <c r="AB18" s="50">
        <f t="shared" si="5"/>
        <v>0.04530809504631494</v>
      </c>
    </row>
    <row r="19" spans="1:28" ht="19.5" customHeight="1">
      <c r="A19" s="20" t="s">
        <v>65</v>
      </c>
      <c r="B19" s="41">
        <v>29167</v>
      </c>
      <c r="C19" s="42">
        <v>6</v>
      </c>
      <c r="D19" s="42">
        <v>5</v>
      </c>
      <c r="E19" s="42">
        <v>1</v>
      </c>
      <c r="F19" s="42">
        <v>9</v>
      </c>
      <c r="G19" s="42">
        <v>1</v>
      </c>
      <c r="H19" s="42">
        <v>6</v>
      </c>
      <c r="I19" s="42">
        <v>5</v>
      </c>
      <c r="J19" s="42">
        <v>11</v>
      </c>
      <c r="K19" s="42">
        <v>2</v>
      </c>
      <c r="L19" s="42">
        <v>2</v>
      </c>
      <c r="M19" s="42">
        <v>1</v>
      </c>
      <c r="N19" s="42">
        <v>1</v>
      </c>
      <c r="O19" s="42">
        <v>9</v>
      </c>
      <c r="P19" s="42">
        <v>0</v>
      </c>
      <c r="Q19" s="42">
        <v>0</v>
      </c>
      <c r="R19" s="42">
        <v>1</v>
      </c>
      <c r="S19" s="42">
        <v>11</v>
      </c>
      <c r="T19" s="42">
        <v>0</v>
      </c>
      <c r="U19" s="42">
        <v>9</v>
      </c>
      <c r="V19" s="42">
        <v>0</v>
      </c>
      <c r="W19" s="42">
        <v>6</v>
      </c>
      <c r="X19" s="42">
        <v>0</v>
      </c>
      <c r="Y19" s="49">
        <f t="shared" si="3"/>
        <v>81.81818181818183</v>
      </c>
      <c r="Z19" s="50">
        <f t="shared" si="4"/>
        <v>81.81818181818183</v>
      </c>
      <c r="AA19" s="50">
        <v>0</v>
      </c>
      <c r="AB19" s="50">
        <f t="shared" si="5"/>
        <v>0.037713854698803444</v>
      </c>
    </row>
    <row r="20" spans="1:28" ht="19.5" customHeight="1">
      <c r="A20" s="20" t="s">
        <v>66</v>
      </c>
      <c r="B20" s="41">
        <v>63135</v>
      </c>
      <c r="C20" s="42">
        <v>10</v>
      </c>
      <c r="D20" s="42">
        <v>6</v>
      </c>
      <c r="E20" s="42">
        <v>9</v>
      </c>
      <c r="F20" s="42">
        <v>6</v>
      </c>
      <c r="G20" s="42">
        <v>1</v>
      </c>
      <c r="H20" s="42">
        <v>7</v>
      </c>
      <c r="I20" s="42">
        <v>9</v>
      </c>
      <c r="J20" s="42">
        <v>16</v>
      </c>
      <c r="K20" s="42">
        <v>0</v>
      </c>
      <c r="L20" s="42">
        <v>0</v>
      </c>
      <c r="M20" s="42">
        <v>1</v>
      </c>
      <c r="N20" s="42">
        <v>1</v>
      </c>
      <c r="O20" s="42">
        <v>15</v>
      </c>
      <c r="P20" s="42">
        <v>0</v>
      </c>
      <c r="Q20" s="42">
        <v>0</v>
      </c>
      <c r="R20" s="42">
        <v>0</v>
      </c>
      <c r="S20" s="42">
        <v>16</v>
      </c>
      <c r="T20" s="42">
        <v>1</v>
      </c>
      <c r="U20" s="42">
        <v>14</v>
      </c>
      <c r="V20" s="42">
        <v>1</v>
      </c>
      <c r="W20" s="42">
        <v>7</v>
      </c>
      <c r="X20" s="42">
        <v>0</v>
      </c>
      <c r="Y20" s="49">
        <f t="shared" si="3"/>
        <v>88.23529411764706</v>
      </c>
      <c r="Z20" s="50">
        <f t="shared" si="4"/>
        <v>87.5</v>
      </c>
      <c r="AA20" s="50">
        <f t="shared" si="4"/>
        <v>100</v>
      </c>
      <c r="AB20" s="50">
        <f t="shared" si="5"/>
        <v>0.025342519996832184</v>
      </c>
    </row>
    <row r="21" spans="1:28" ht="19.5" customHeight="1">
      <c r="A21" s="20" t="s">
        <v>67</v>
      </c>
      <c r="B21" s="41">
        <v>23232</v>
      </c>
      <c r="C21" s="42">
        <v>7</v>
      </c>
      <c r="D21" s="42">
        <v>1</v>
      </c>
      <c r="E21" s="42">
        <v>2</v>
      </c>
      <c r="F21" s="42">
        <v>6</v>
      </c>
      <c r="G21" s="42">
        <v>0</v>
      </c>
      <c r="H21" s="42">
        <v>3</v>
      </c>
      <c r="I21" s="42">
        <v>5</v>
      </c>
      <c r="J21" s="42">
        <v>8</v>
      </c>
      <c r="K21" s="42">
        <v>2</v>
      </c>
      <c r="L21" s="42">
        <v>0</v>
      </c>
      <c r="M21" s="42">
        <v>0</v>
      </c>
      <c r="N21" s="42">
        <v>1</v>
      </c>
      <c r="O21" s="42">
        <v>7</v>
      </c>
      <c r="P21" s="42">
        <v>0</v>
      </c>
      <c r="Q21" s="42">
        <v>0</v>
      </c>
      <c r="R21" s="42">
        <v>0</v>
      </c>
      <c r="S21" s="42">
        <v>8</v>
      </c>
      <c r="T21" s="42">
        <v>0</v>
      </c>
      <c r="U21" s="42">
        <v>8</v>
      </c>
      <c r="V21" s="42">
        <v>0</v>
      </c>
      <c r="W21" s="42">
        <v>3</v>
      </c>
      <c r="X21" s="42">
        <v>0</v>
      </c>
      <c r="Y21" s="49">
        <f t="shared" si="3"/>
        <v>100</v>
      </c>
      <c r="Z21" s="50">
        <f t="shared" si="4"/>
        <v>100</v>
      </c>
      <c r="AA21" s="50">
        <v>0</v>
      </c>
      <c r="AB21" s="50">
        <f t="shared" si="5"/>
        <v>0.03443526170798898</v>
      </c>
    </row>
    <row r="22" spans="1:28" ht="19.5" customHeight="1">
      <c r="A22" s="20" t="s">
        <v>68</v>
      </c>
      <c r="B22" s="41">
        <v>30497</v>
      </c>
      <c r="C22" s="42">
        <v>8</v>
      </c>
      <c r="D22" s="42">
        <v>7</v>
      </c>
      <c r="E22" s="42">
        <v>6</v>
      </c>
      <c r="F22" s="42">
        <v>9</v>
      </c>
      <c r="G22" s="42">
        <v>0</v>
      </c>
      <c r="H22" s="42">
        <v>9</v>
      </c>
      <c r="I22" s="42">
        <v>6</v>
      </c>
      <c r="J22" s="42">
        <v>15</v>
      </c>
      <c r="K22" s="42">
        <v>0</v>
      </c>
      <c r="L22" s="42">
        <v>2</v>
      </c>
      <c r="M22" s="42">
        <v>1</v>
      </c>
      <c r="N22" s="42">
        <v>2</v>
      </c>
      <c r="O22" s="42">
        <v>10</v>
      </c>
      <c r="P22" s="42">
        <v>1</v>
      </c>
      <c r="Q22" s="42">
        <v>1</v>
      </c>
      <c r="R22" s="42">
        <v>1</v>
      </c>
      <c r="S22" s="42">
        <v>15</v>
      </c>
      <c r="T22" s="42">
        <v>0</v>
      </c>
      <c r="U22" s="42">
        <v>14</v>
      </c>
      <c r="V22" s="42">
        <v>0</v>
      </c>
      <c r="W22" s="42">
        <v>9</v>
      </c>
      <c r="X22" s="42">
        <v>0</v>
      </c>
      <c r="Y22" s="49">
        <f t="shared" si="3"/>
        <v>93.33333333333333</v>
      </c>
      <c r="Z22" s="50">
        <f t="shared" si="4"/>
        <v>93.33333333333333</v>
      </c>
      <c r="AA22" s="50">
        <v>0</v>
      </c>
      <c r="AB22" s="50">
        <f t="shared" si="5"/>
        <v>0.049185165754008595</v>
      </c>
    </row>
    <row r="23" spans="1:28" ht="19.5" customHeight="1">
      <c r="A23" s="20" t="s">
        <v>69</v>
      </c>
      <c r="B23" s="41">
        <v>17698</v>
      </c>
      <c r="C23" s="42">
        <v>5</v>
      </c>
      <c r="D23" s="42">
        <v>3</v>
      </c>
      <c r="E23" s="42">
        <v>2</v>
      </c>
      <c r="F23" s="42">
        <v>6</v>
      </c>
      <c r="G23" s="42">
        <v>0</v>
      </c>
      <c r="H23" s="42">
        <v>2</v>
      </c>
      <c r="I23" s="42">
        <v>6</v>
      </c>
      <c r="J23" s="42">
        <v>8</v>
      </c>
      <c r="K23" s="42">
        <v>0</v>
      </c>
      <c r="L23" s="42">
        <v>1</v>
      </c>
      <c r="M23" s="42">
        <v>0</v>
      </c>
      <c r="N23" s="42">
        <v>1</v>
      </c>
      <c r="O23" s="42">
        <v>7</v>
      </c>
      <c r="P23" s="42">
        <v>0</v>
      </c>
      <c r="Q23" s="42">
        <v>0</v>
      </c>
      <c r="R23" s="42">
        <v>0</v>
      </c>
      <c r="S23" s="42">
        <v>8</v>
      </c>
      <c r="T23" s="42">
        <v>0</v>
      </c>
      <c r="U23" s="42">
        <v>6</v>
      </c>
      <c r="V23" s="42">
        <v>0</v>
      </c>
      <c r="W23" s="42">
        <v>2</v>
      </c>
      <c r="X23" s="42">
        <v>0</v>
      </c>
      <c r="Y23" s="49">
        <f t="shared" si="3"/>
        <v>75</v>
      </c>
      <c r="Z23" s="50">
        <f t="shared" si="4"/>
        <v>75</v>
      </c>
      <c r="AA23" s="50">
        <v>0</v>
      </c>
      <c r="AB23" s="50">
        <f t="shared" si="5"/>
        <v>0.0452028477794101</v>
      </c>
    </row>
    <row r="24" spans="1:28" ht="19.5" customHeight="1">
      <c r="A24" s="20" t="s">
        <v>70</v>
      </c>
      <c r="B24" s="41">
        <v>36441</v>
      </c>
      <c r="C24" s="42">
        <v>4</v>
      </c>
      <c r="D24" s="42">
        <v>6</v>
      </c>
      <c r="E24" s="42">
        <v>8</v>
      </c>
      <c r="F24" s="42">
        <v>1</v>
      </c>
      <c r="G24" s="42">
        <v>1</v>
      </c>
      <c r="H24" s="42">
        <v>6</v>
      </c>
      <c r="I24" s="42">
        <v>4</v>
      </c>
      <c r="J24" s="42">
        <v>10</v>
      </c>
      <c r="K24" s="42">
        <v>4</v>
      </c>
      <c r="L24" s="42">
        <v>0</v>
      </c>
      <c r="M24" s="42">
        <v>0</v>
      </c>
      <c r="N24" s="42">
        <v>0</v>
      </c>
      <c r="O24" s="42">
        <v>9</v>
      </c>
      <c r="P24" s="42">
        <v>0</v>
      </c>
      <c r="Q24" s="42">
        <v>1</v>
      </c>
      <c r="R24" s="42">
        <v>0</v>
      </c>
      <c r="S24" s="42">
        <v>10</v>
      </c>
      <c r="T24" s="42">
        <v>2</v>
      </c>
      <c r="U24" s="42">
        <v>10</v>
      </c>
      <c r="V24" s="42">
        <v>2</v>
      </c>
      <c r="W24" s="42">
        <v>6</v>
      </c>
      <c r="X24" s="42">
        <v>1</v>
      </c>
      <c r="Y24" s="49">
        <f t="shared" si="3"/>
        <v>100</v>
      </c>
      <c r="Z24" s="50">
        <f t="shared" si="4"/>
        <v>100</v>
      </c>
      <c r="AA24" s="50">
        <f t="shared" si="4"/>
        <v>100</v>
      </c>
      <c r="AB24" s="50">
        <f t="shared" si="5"/>
        <v>0.027441617957794793</v>
      </c>
    </row>
    <row r="25" spans="1:28" ht="19.5" customHeight="1">
      <c r="A25" s="20" t="s">
        <v>71</v>
      </c>
      <c r="B25" s="41">
        <v>9560</v>
      </c>
      <c r="C25" s="42">
        <v>4</v>
      </c>
      <c r="D25" s="42">
        <v>6</v>
      </c>
      <c r="E25" s="42">
        <v>4</v>
      </c>
      <c r="F25" s="42">
        <v>6</v>
      </c>
      <c r="G25" s="42">
        <v>0</v>
      </c>
      <c r="H25" s="42">
        <v>8</v>
      </c>
      <c r="I25" s="42">
        <v>2</v>
      </c>
      <c r="J25" s="42">
        <v>10</v>
      </c>
      <c r="K25" s="42">
        <v>7</v>
      </c>
      <c r="L25" s="42">
        <v>0</v>
      </c>
      <c r="M25" s="42">
        <v>0</v>
      </c>
      <c r="N25" s="42">
        <v>0</v>
      </c>
      <c r="O25" s="42">
        <v>10</v>
      </c>
      <c r="P25" s="42">
        <v>0</v>
      </c>
      <c r="Q25" s="42">
        <v>0</v>
      </c>
      <c r="R25" s="42">
        <v>0</v>
      </c>
      <c r="S25" s="42">
        <v>10</v>
      </c>
      <c r="T25" s="42">
        <v>0</v>
      </c>
      <c r="U25" s="42">
        <v>10</v>
      </c>
      <c r="V25" s="42">
        <v>0</v>
      </c>
      <c r="W25" s="42">
        <v>8</v>
      </c>
      <c r="X25" s="42">
        <v>0</v>
      </c>
      <c r="Y25" s="49">
        <f t="shared" si="3"/>
        <v>100</v>
      </c>
      <c r="Z25" s="50">
        <f t="shared" si="4"/>
        <v>100</v>
      </c>
      <c r="AA25" s="50">
        <v>0</v>
      </c>
      <c r="AB25" s="50">
        <f t="shared" si="5"/>
        <v>0.10460251046025104</v>
      </c>
    </row>
    <row r="26" spans="1:28" ht="19.5" customHeight="1">
      <c r="A26" s="20" t="s">
        <v>72</v>
      </c>
      <c r="B26" s="41">
        <v>15544</v>
      </c>
      <c r="C26" s="42">
        <v>5</v>
      </c>
      <c r="D26" s="42">
        <v>5</v>
      </c>
      <c r="E26" s="42">
        <v>3</v>
      </c>
      <c r="F26" s="42">
        <v>7</v>
      </c>
      <c r="G26" s="42">
        <v>0</v>
      </c>
      <c r="H26" s="42">
        <v>2</v>
      </c>
      <c r="I26" s="42">
        <v>8</v>
      </c>
      <c r="J26" s="42">
        <v>10</v>
      </c>
      <c r="K26" s="42">
        <v>9</v>
      </c>
      <c r="L26" s="42">
        <v>0</v>
      </c>
      <c r="M26" s="42">
        <v>0</v>
      </c>
      <c r="N26" s="42">
        <v>1</v>
      </c>
      <c r="O26" s="42">
        <v>8</v>
      </c>
      <c r="P26" s="42">
        <v>1</v>
      </c>
      <c r="Q26" s="42">
        <v>0</v>
      </c>
      <c r="R26" s="42">
        <v>0</v>
      </c>
      <c r="S26" s="42">
        <v>10</v>
      </c>
      <c r="T26" s="42">
        <v>0</v>
      </c>
      <c r="U26" s="42">
        <v>9</v>
      </c>
      <c r="V26" s="42">
        <v>0</v>
      </c>
      <c r="W26" s="42">
        <v>2</v>
      </c>
      <c r="X26" s="42">
        <v>0</v>
      </c>
      <c r="Y26" s="49">
        <f t="shared" si="3"/>
        <v>90</v>
      </c>
      <c r="Z26" s="50">
        <f aca="true" t="shared" si="6" ref="Z26:AA32">U26/S26*100</f>
        <v>90</v>
      </c>
      <c r="AA26" s="50">
        <v>0</v>
      </c>
      <c r="AB26" s="50">
        <f t="shared" si="5"/>
        <v>0.06433350488934637</v>
      </c>
    </row>
    <row r="27" spans="1:28" ht="19.5" customHeight="1">
      <c r="A27" s="20" t="s">
        <v>73</v>
      </c>
      <c r="B27" s="41">
        <v>3547</v>
      </c>
      <c r="C27" s="42">
        <v>1</v>
      </c>
      <c r="D27" s="42">
        <v>0</v>
      </c>
      <c r="E27" s="42">
        <v>0</v>
      </c>
      <c r="F27" s="42">
        <v>1</v>
      </c>
      <c r="G27" s="42">
        <v>0</v>
      </c>
      <c r="H27" s="42">
        <v>0</v>
      </c>
      <c r="I27" s="42">
        <v>1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1</v>
      </c>
      <c r="P27" s="42">
        <v>0</v>
      </c>
      <c r="Q27" s="42">
        <v>0</v>
      </c>
      <c r="R27" s="42">
        <v>0</v>
      </c>
      <c r="S27" s="42">
        <v>1</v>
      </c>
      <c r="T27" s="42">
        <v>0</v>
      </c>
      <c r="U27" s="42">
        <v>1</v>
      </c>
      <c r="V27" s="42">
        <v>0</v>
      </c>
      <c r="W27" s="42">
        <v>0</v>
      </c>
      <c r="X27" s="42">
        <v>0</v>
      </c>
      <c r="Y27" s="49">
        <f t="shared" si="3"/>
        <v>100</v>
      </c>
      <c r="Z27" s="50">
        <f t="shared" si="6"/>
        <v>100</v>
      </c>
      <c r="AA27" s="50">
        <v>0</v>
      </c>
      <c r="AB27" s="50">
        <f t="shared" si="5"/>
        <v>0.028192839018889203</v>
      </c>
    </row>
    <row r="28" spans="1:28" ht="19.5" customHeight="1">
      <c r="A28" s="20" t="s">
        <v>74</v>
      </c>
      <c r="B28" s="41">
        <v>16129</v>
      </c>
      <c r="C28" s="42">
        <v>1</v>
      </c>
      <c r="D28" s="42">
        <v>4</v>
      </c>
      <c r="E28" s="42">
        <v>1</v>
      </c>
      <c r="F28" s="42">
        <v>4</v>
      </c>
      <c r="G28" s="42">
        <v>0</v>
      </c>
      <c r="H28" s="42">
        <v>3</v>
      </c>
      <c r="I28" s="42">
        <v>2</v>
      </c>
      <c r="J28" s="42">
        <v>5</v>
      </c>
      <c r="K28" s="42">
        <v>2</v>
      </c>
      <c r="L28" s="42">
        <v>0</v>
      </c>
      <c r="M28" s="42">
        <v>2</v>
      </c>
      <c r="N28" s="42">
        <v>0</v>
      </c>
      <c r="O28" s="42">
        <v>5</v>
      </c>
      <c r="P28" s="42">
        <v>0</v>
      </c>
      <c r="Q28" s="42">
        <v>0</v>
      </c>
      <c r="R28" s="42">
        <v>0</v>
      </c>
      <c r="S28" s="42">
        <v>5</v>
      </c>
      <c r="T28" s="42">
        <v>0</v>
      </c>
      <c r="U28" s="42">
        <v>3</v>
      </c>
      <c r="V28" s="42">
        <v>0</v>
      </c>
      <c r="W28" s="42">
        <v>3</v>
      </c>
      <c r="X28" s="42">
        <v>0</v>
      </c>
      <c r="Y28" s="49">
        <f t="shared" si="3"/>
        <v>60</v>
      </c>
      <c r="Z28" s="50">
        <f t="shared" si="6"/>
        <v>60</v>
      </c>
      <c r="AA28" s="50">
        <v>0</v>
      </c>
      <c r="AB28" s="50">
        <f t="shared" si="5"/>
        <v>0.031000062000124003</v>
      </c>
    </row>
    <row r="29" spans="1:28" ht="19.5" customHeight="1">
      <c r="A29" s="20" t="s">
        <v>75</v>
      </c>
      <c r="B29" s="41">
        <v>33523</v>
      </c>
      <c r="C29" s="42">
        <v>5</v>
      </c>
      <c r="D29" s="42">
        <v>3</v>
      </c>
      <c r="E29" s="42">
        <v>1</v>
      </c>
      <c r="F29" s="42">
        <v>7</v>
      </c>
      <c r="G29" s="42">
        <v>0</v>
      </c>
      <c r="H29" s="42">
        <v>5</v>
      </c>
      <c r="I29" s="42">
        <v>3</v>
      </c>
      <c r="J29" s="42">
        <v>8</v>
      </c>
      <c r="K29" s="42">
        <v>0</v>
      </c>
      <c r="L29" s="42">
        <v>0</v>
      </c>
      <c r="M29" s="42">
        <v>1</v>
      </c>
      <c r="N29" s="42">
        <v>2</v>
      </c>
      <c r="O29" s="42">
        <v>6</v>
      </c>
      <c r="P29" s="42">
        <v>0</v>
      </c>
      <c r="Q29" s="42">
        <v>0</v>
      </c>
      <c r="R29" s="42">
        <v>0</v>
      </c>
      <c r="S29" s="42">
        <v>8</v>
      </c>
      <c r="T29" s="42">
        <v>0</v>
      </c>
      <c r="U29" s="42">
        <v>8</v>
      </c>
      <c r="V29" s="42">
        <v>0</v>
      </c>
      <c r="W29" s="42">
        <v>5</v>
      </c>
      <c r="X29" s="42">
        <v>0</v>
      </c>
      <c r="Y29" s="49">
        <f t="shared" si="3"/>
        <v>100</v>
      </c>
      <c r="Z29" s="50">
        <f t="shared" si="6"/>
        <v>100</v>
      </c>
      <c r="AA29" s="50">
        <v>0</v>
      </c>
      <c r="AB29" s="50">
        <f t="shared" si="5"/>
        <v>0.023864212630134534</v>
      </c>
    </row>
    <row r="30" spans="1:28" ht="19.5" customHeight="1">
      <c r="A30" s="20" t="s">
        <v>76</v>
      </c>
      <c r="B30" s="41">
        <v>15176</v>
      </c>
      <c r="C30" s="42">
        <v>4</v>
      </c>
      <c r="D30" s="42">
        <v>3</v>
      </c>
      <c r="E30" s="42">
        <v>2</v>
      </c>
      <c r="F30" s="42">
        <v>5</v>
      </c>
      <c r="G30" s="42">
        <v>0</v>
      </c>
      <c r="H30" s="42">
        <v>2</v>
      </c>
      <c r="I30" s="42">
        <v>5</v>
      </c>
      <c r="J30" s="42">
        <v>7</v>
      </c>
      <c r="K30" s="42">
        <v>2</v>
      </c>
      <c r="L30" s="42">
        <v>2</v>
      </c>
      <c r="M30" s="42">
        <v>0</v>
      </c>
      <c r="N30" s="42">
        <v>1</v>
      </c>
      <c r="O30" s="42">
        <v>3</v>
      </c>
      <c r="P30" s="42">
        <v>0</v>
      </c>
      <c r="Q30" s="42">
        <v>0</v>
      </c>
      <c r="R30" s="42">
        <v>3</v>
      </c>
      <c r="S30" s="42">
        <v>7</v>
      </c>
      <c r="T30" s="42">
        <v>1</v>
      </c>
      <c r="U30" s="42">
        <v>7</v>
      </c>
      <c r="V30" s="42">
        <v>1</v>
      </c>
      <c r="W30" s="42">
        <v>2</v>
      </c>
      <c r="X30" s="42">
        <v>0</v>
      </c>
      <c r="Y30" s="49">
        <f t="shared" si="3"/>
        <v>100</v>
      </c>
      <c r="Z30" s="50">
        <f t="shared" si="6"/>
        <v>100</v>
      </c>
      <c r="AA30" s="50">
        <f t="shared" si="6"/>
        <v>100</v>
      </c>
      <c r="AB30" s="50">
        <f t="shared" si="5"/>
        <v>0.046125461254612546</v>
      </c>
    </row>
    <row r="31" spans="1:28" ht="19.5" customHeight="1">
      <c r="A31" s="21" t="s">
        <v>58</v>
      </c>
      <c r="B31" s="41">
        <f>B32+B33</f>
        <v>4388</v>
      </c>
      <c r="C31" s="42">
        <f aca="true" t="shared" si="7" ref="C31:X31">C32+C33</f>
        <v>0</v>
      </c>
      <c r="D31" s="42">
        <f t="shared" si="7"/>
        <v>5</v>
      </c>
      <c r="E31" s="42">
        <f t="shared" si="7"/>
        <v>4</v>
      </c>
      <c r="F31" s="42">
        <f t="shared" si="7"/>
        <v>1</v>
      </c>
      <c r="G31" s="42">
        <f t="shared" si="7"/>
        <v>0</v>
      </c>
      <c r="H31" s="42">
        <f t="shared" si="7"/>
        <v>0</v>
      </c>
      <c r="I31" s="42">
        <f t="shared" si="7"/>
        <v>5</v>
      </c>
      <c r="J31" s="42">
        <f t="shared" si="7"/>
        <v>5</v>
      </c>
      <c r="K31" s="42">
        <f t="shared" si="7"/>
        <v>0</v>
      </c>
      <c r="L31" s="42">
        <f t="shared" si="7"/>
        <v>0</v>
      </c>
      <c r="M31" s="42">
        <f t="shared" si="7"/>
        <v>1</v>
      </c>
      <c r="N31" s="42">
        <f t="shared" si="7"/>
        <v>2</v>
      </c>
      <c r="O31" s="42">
        <f t="shared" si="7"/>
        <v>3</v>
      </c>
      <c r="P31" s="42">
        <f t="shared" si="7"/>
        <v>0</v>
      </c>
      <c r="Q31" s="42">
        <f t="shared" si="7"/>
        <v>0</v>
      </c>
      <c r="R31" s="42">
        <f t="shared" si="7"/>
        <v>0</v>
      </c>
      <c r="S31" s="42">
        <f t="shared" si="7"/>
        <v>5</v>
      </c>
      <c r="T31" s="42">
        <f t="shared" si="7"/>
        <v>0</v>
      </c>
      <c r="U31" s="42">
        <f t="shared" si="7"/>
        <v>3</v>
      </c>
      <c r="V31" s="42">
        <f t="shared" si="7"/>
        <v>0</v>
      </c>
      <c r="W31" s="42">
        <f t="shared" si="7"/>
        <v>0</v>
      </c>
      <c r="X31" s="42">
        <f t="shared" si="7"/>
        <v>0</v>
      </c>
      <c r="Y31" s="49">
        <f t="shared" si="3"/>
        <v>60</v>
      </c>
      <c r="Z31" s="50">
        <f t="shared" si="6"/>
        <v>60</v>
      </c>
      <c r="AA31" s="50">
        <v>0</v>
      </c>
      <c r="AB31" s="50">
        <f t="shared" si="5"/>
        <v>0.11394712853236097</v>
      </c>
    </row>
    <row r="32" spans="1:28" ht="19.5" customHeight="1">
      <c r="A32" s="20" t="s">
        <v>59</v>
      </c>
      <c r="B32" s="41">
        <v>3908</v>
      </c>
      <c r="C32" s="42">
        <v>0</v>
      </c>
      <c r="D32" s="42">
        <v>5</v>
      </c>
      <c r="E32" s="42">
        <v>4</v>
      </c>
      <c r="F32" s="42">
        <v>1</v>
      </c>
      <c r="G32" s="42">
        <v>0</v>
      </c>
      <c r="H32" s="42">
        <v>0</v>
      </c>
      <c r="I32" s="42">
        <v>5</v>
      </c>
      <c r="J32" s="42">
        <v>5</v>
      </c>
      <c r="K32" s="42">
        <v>0</v>
      </c>
      <c r="L32" s="42">
        <v>0</v>
      </c>
      <c r="M32" s="42">
        <v>1</v>
      </c>
      <c r="N32" s="42">
        <v>2</v>
      </c>
      <c r="O32" s="42">
        <v>3</v>
      </c>
      <c r="P32" s="42">
        <v>0</v>
      </c>
      <c r="Q32" s="42">
        <v>0</v>
      </c>
      <c r="R32" s="42">
        <v>0</v>
      </c>
      <c r="S32" s="42">
        <v>5</v>
      </c>
      <c r="T32" s="42">
        <v>0</v>
      </c>
      <c r="U32" s="42">
        <v>3</v>
      </c>
      <c r="V32" s="42">
        <v>0</v>
      </c>
      <c r="W32" s="42">
        <v>0</v>
      </c>
      <c r="X32" s="42">
        <v>0</v>
      </c>
      <c r="Y32" s="49">
        <f t="shared" si="3"/>
        <v>60</v>
      </c>
      <c r="Z32" s="50">
        <f t="shared" si="6"/>
        <v>60</v>
      </c>
      <c r="AA32" s="50">
        <v>0</v>
      </c>
      <c r="AB32" s="50">
        <f t="shared" si="5"/>
        <v>0.127942681678608</v>
      </c>
    </row>
    <row r="33" spans="1:28" ht="19.5" customHeight="1" thickBot="1">
      <c r="A33" s="22" t="s">
        <v>60</v>
      </c>
      <c r="B33" s="43">
        <v>480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51">
        <v>0</v>
      </c>
      <c r="Z33" s="52">
        <v>0</v>
      </c>
      <c r="AA33" s="52">
        <v>0</v>
      </c>
      <c r="AB33" s="52">
        <f t="shared" si="5"/>
        <v>0</v>
      </c>
    </row>
    <row r="34" spans="1:28" ht="19.5" customHeight="1">
      <c r="A34" s="23" t="s">
        <v>61</v>
      </c>
      <c r="B34" s="23"/>
      <c r="C34" s="23"/>
      <c r="D34" s="23"/>
      <c r="Y34" s="6"/>
      <c r="Z34" s="6"/>
      <c r="AA34" s="6"/>
      <c r="AB34" s="6"/>
    </row>
    <row r="35" spans="2:28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2:28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2:28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2:28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2:28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2:28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2:28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2:28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2:28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2:28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</sheetData>
  <sheetProtection/>
  <mergeCells count="20">
    <mergeCell ref="Y5:Y6"/>
    <mergeCell ref="Z5:Z6"/>
    <mergeCell ref="AA5:AA6"/>
    <mergeCell ref="AB5:AB6"/>
    <mergeCell ref="H5:I5"/>
    <mergeCell ref="J5:M5"/>
    <mergeCell ref="N5:R5"/>
    <mergeCell ref="S5:T5"/>
    <mergeCell ref="U5:V5"/>
    <mergeCell ref="W5:X5"/>
    <mergeCell ref="A1:AB1"/>
    <mergeCell ref="A2:AB2"/>
    <mergeCell ref="AA3:AB3"/>
    <mergeCell ref="A4:A6"/>
    <mergeCell ref="B4:B6"/>
    <mergeCell ref="C4:R4"/>
    <mergeCell ref="S4:X4"/>
    <mergeCell ref="Y4:AA4"/>
    <mergeCell ref="C5:D5"/>
    <mergeCell ref="E5:G5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showGridLines="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6.5"/>
  <cols>
    <col min="1" max="1" width="8.625" style="24" customWidth="1"/>
    <col min="2" max="2" width="9.625" style="13" customWidth="1"/>
    <col min="3" max="9" width="6.625" style="13" customWidth="1"/>
    <col min="10" max="10" width="8.125" style="13" customWidth="1"/>
    <col min="11" max="11" width="6.625" style="13" customWidth="1"/>
    <col min="12" max="12" width="8.125" style="13" customWidth="1"/>
    <col min="13" max="24" width="6.625" style="13" customWidth="1"/>
    <col min="25" max="28" width="8.125" style="13" customWidth="1"/>
    <col min="29" max="16384" width="9.00390625" style="13" customWidth="1"/>
  </cols>
  <sheetData>
    <row r="1" spans="1:28" ht="19.5" customHeight="1">
      <c r="A1" s="68" t="s">
        <v>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5" customHeight="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 ht="15" customHeight="1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5"/>
      <c r="X3" s="15"/>
      <c r="Y3" s="15"/>
      <c r="Z3" s="15"/>
      <c r="AA3" s="70" t="s">
        <v>0</v>
      </c>
      <c r="AB3" s="70"/>
    </row>
    <row r="4" spans="1:28" ht="19.5" customHeight="1">
      <c r="A4" s="56"/>
      <c r="B4" s="72" t="s">
        <v>1</v>
      </c>
      <c r="C4" s="53" t="s">
        <v>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 t="s">
        <v>3</v>
      </c>
      <c r="T4" s="53"/>
      <c r="U4" s="53"/>
      <c r="V4" s="53"/>
      <c r="W4" s="53"/>
      <c r="X4" s="53"/>
      <c r="Y4" s="54" t="s">
        <v>4</v>
      </c>
      <c r="Z4" s="55"/>
      <c r="AA4" s="56"/>
      <c r="AB4" s="16" t="s">
        <v>5</v>
      </c>
    </row>
    <row r="5" spans="1:28" ht="19.5" customHeight="1">
      <c r="A5" s="71"/>
      <c r="B5" s="73"/>
      <c r="C5" s="57" t="s">
        <v>6</v>
      </c>
      <c r="D5" s="58"/>
      <c r="E5" s="57" t="s">
        <v>7</v>
      </c>
      <c r="F5" s="62"/>
      <c r="G5" s="58"/>
      <c r="H5" s="57" t="s">
        <v>8</v>
      </c>
      <c r="I5" s="58"/>
      <c r="J5" s="59" t="s">
        <v>9</v>
      </c>
      <c r="K5" s="60"/>
      <c r="L5" s="60"/>
      <c r="M5" s="61"/>
      <c r="N5" s="63" t="s">
        <v>10</v>
      </c>
      <c r="O5" s="63"/>
      <c r="P5" s="63"/>
      <c r="Q5" s="63"/>
      <c r="R5" s="63"/>
      <c r="S5" s="63" t="s">
        <v>11</v>
      </c>
      <c r="T5" s="63"/>
      <c r="U5" s="63" t="s">
        <v>12</v>
      </c>
      <c r="V5" s="63"/>
      <c r="W5" s="63" t="s">
        <v>13</v>
      </c>
      <c r="X5" s="63"/>
      <c r="Y5" s="64" t="s">
        <v>14</v>
      </c>
      <c r="Z5" s="64" t="s">
        <v>15</v>
      </c>
      <c r="AA5" s="64" t="s">
        <v>16</v>
      </c>
      <c r="AB5" s="66" t="s">
        <v>17</v>
      </c>
    </row>
    <row r="6" spans="1:28" ht="39.75" customHeight="1">
      <c r="A6" s="71"/>
      <c r="B6" s="65"/>
      <c r="C6" s="17" t="s">
        <v>18</v>
      </c>
      <c r="D6" s="17" t="s">
        <v>19</v>
      </c>
      <c r="E6" s="17" t="s">
        <v>20</v>
      </c>
      <c r="F6" s="17" t="s">
        <v>21</v>
      </c>
      <c r="G6" s="17" t="s">
        <v>22</v>
      </c>
      <c r="H6" s="17" t="s">
        <v>23</v>
      </c>
      <c r="I6" s="17" t="s">
        <v>24</v>
      </c>
      <c r="J6" s="18"/>
      <c r="K6" s="17" t="s">
        <v>25</v>
      </c>
      <c r="L6" s="17" t="s">
        <v>26</v>
      </c>
      <c r="M6" s="17" t="s">
        <v>27</v>
      </c>
      <c r="N6" s="17" t="s">
        <v>28</v>
      </c>
      <c r="O6" s="17" t="s">
        <v>29</v>
      </c>
      <c r="P6" s="17" t="s">
        <v>30</v>
      </c>
      <c r="Q6" s="17" t="s">
        <v>31</v>
      </c>
      <c r="R6" s="17" t="s">
        <v>32</v>
      </c>
      <c r="S6" s="17" t="s">
        <v>33</v>
      </c>
      <c r="T6" s="17" t="s">
        <v>34</v>
      </c>
      <c r="U6" s="17" t="s">
        <v>33</v>
      </c>
      <c r="V6" s="17" t="s">
        <v>34</v>
      </c>
      <c r="W6" s="17" t="s">
        <v>33</v>
      </c>
      <c r="X6" s="17" t="s">
        <v>34</v>
      </c>
      <c r="Y6" s="65"/>
      <c r="Z6" s="65"/>
      <c r="AA6" s="65"/>
      <c r="AB6" s="67"/>
    </row>
    <row r="7" spans="1:28" ht="19.5" customHeight="1">
      <c r="A7" s="19" t="s">
        <v>35</v>
      </c>
      <c r="B7" s="1">
        <f aca="true" t="shared" si="0" ref="B7:X7">B10+B31</f>
        <v>1366520</v>
      </c>
      <c r="C7" s="2">
        <f t="shared" si="0"/>
        <v>278</v>
      </c>
      <c r="D7" s="2">
        <f t="shared" si="0"/>
        <v>210</v>
      </c>
      <c r="E7" s="2">
        <f t="shared" si="0"/>
        <v>211</v>
      </c>
      <c r="F7" s="2">
        <f t="shared" si="0"/>
        <v>273</v>
      </c>
      <c r="G7" s="2">
        <f t="shared" si="0"/>
        <v>4</v>
      </c>
      <c r="H7" s="2">
        <f t="shared" si="0"/>
        <v>250</v>
      </c>
      <c r="I7" s="2">
        <f t="shared" si="0"/>
        <v>238</v>
      </c>
      <c r="J7" s="2">
        <f t="shared" si="0"/>
        <v>488</v>
      </c>
      <c r="K7" s="2">
        <f t="shared" si="0"/>
        <v>83</v>
      </c>
      <c r="L7" s="2">
        <f t="shared" si="0"/>
        <v>97</v>
      </c>
      <c r="M7" s="2">
        <f t="shared" si="0"/>
        <v>40</v>
      </c>
      <c r="N7" s="2">
        <f t="shared" si="0"/>
        <v>71</v>
      </c>
      <c r="O7" s="2">
        <f t="shared" si="0"/>
        <v>389</v>
      </c>
      <c r="P7" s="2">
        <f t="shared" si="0"/>
        <v>7</v>
      </c>
      <c r="Q7" s="2">
        <f t="shared" si="0"/>
        <v>15</v>
      </c>
      <c r="R7" s="2">
        <f t="shared" si="0"/>
        <v>6</v>
      </c>
      <c r="S7" s="2">
        <f t="shared" si="0"/>
        <v>488</v>
      </c>
      <c r="T7" s="2">
        <f t="shared" si="0"/>
        <v>98</v>
      </c>
      <c r="U7" s="2">
        <f t="shared" si="0"/>
        <v>418</v>
      </c>
      <c r="V7" s="2">
        <f t="shared" si="0"/>
        <v>62</v>
      </c>
      <c r="W7" s="2">
        <f t="shared" si="0"/>
        <v>234</v>
      </c>
      <c r="X7" s="2">
        <f t="shared" si="0"/>
        <v>23</v>
      </c>
      <c r="Y7" s="4">
        <f>(U7+V7)/(S7+T7)*100</f>
        <v>81.91126279863481</v>
      </c>
      <c r="Z7" s="6">
        <f>U7/S7*100</f>
        <v>85.65573770491804</v>
      </c>
      <c r="AA7" s="6">
        <f>V7/T7*100</f>
        <v>63.26530612244898</v>
      </c>
      <c r="AB7" s="6">
        <f>S7/B7*100</f>
        <v>0.03571114948921348</v>
      </c>
    </row>
    <row r="8" spans="1:28" ht="19.5" customHeight="1">
      <c r="A8" s="20" t="s">
        <v>36</v>
      </c>
      <c r="B8" s="28">
        <v>100</v>
      </c>
      <c r="C8" s="4">
        <f aca="true" t="shared" si="1" ref="C8:I8">C7/($C7+$D7)*100</f>
        <v>56.9672131147541</v>
      </c>
      <c r="D8" s="4">
        <f t="shared" si="1"/>
        <v>43.0327868852459</v>
      </c>
      <c r="E8" s="4">
        <f t="shared" si="1"/>
        <v>43.23770491803279</v>
      </c>
      <c r="F8" s="4">
        <f t="shared" si="1"/>
        <v>55.942622950819676</v>
      </c>
      <c r="G8" s="4">
        <f t="shared" si="1"/>
        <v>0.819672131147541</v>
      </c>
      <c r="H8" s="4">
        <f t="shared" si="1"/>
        <v>51.229508196721305</v>
      </c>
      <c r="I8" s="4">
        <f t="shared" si="1"/>
        <v>48.77049180327869</v>
      </c>
      <c r="J8" s="4">
        <v>100</v>
      </c>
      <c r="K8" s="4">
        <f aca="true" t="shared" si="2" ref="K8:R8">K7/($C7+$D7)*100</f>
        <v>17.008196721311474</v>
      </c>
      <c r="L8" s="4">
        <f t="shared" si="2"/>
        <v>19.87704918032787</v>
      </c>
      <c r="M8" s="4">
        <f t="shared" si="2"/>
        <v>8.19672131147541</v>
      </c>
      <c r="N8" s="4">
        <f t="shared" si="2"/>
        <v>14.549180327868852</v>
      </c>
      <c r="O8" s="4">
        <f t="shared" si="2"/>
        <v>79.71311475409836</v>
      </c>
      <c r="P8" s="4">
        <f t="shared" si="2"/>
        <v>1.4344262295081966</v>
      </c>
      <c r="Q8" s="4">
        <f t="shared" si="2"/>
        <v>3.0737704918032787</v>
      </c>
      <c r="R8" s="4">
        <f t="shared" si="2"/>
        <v>1.2295081967213115</v>
      </c>
      <c r="S8" s="4"/>
      <c r="T8" s="4"/>
      <c r="U8" s="4"/>
      <c r="V8" s="4"/>
      <c r="W8" s="4"/>
      <c r="X8" s="4"/>
      <c r="Y8" s="26"/>
      <c r="Z8" s="26"/>
      <c r="AA8" s="26"/>
      <c r="AB8" s="26"/>
    </row>
    <row r="9" spans="1:28" ht="9.75" customHeight="1">
      <c r="A9" s="2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6"/>
      <c r="Z9" s="26"/>
      <c r="AA9" s="26"/>
      <c r="AB9" s="26"/>
    </row>
    <row r="10" spans="1:28" ht="19.5" customHeight="1">
      <c r="A10" s="21" t="s">
        <v>37</v>
      </c>
      <c r="B10" s="1">
        <f aca="true" t="shared" si="3" ref="B10:X10">SUM(B11:B30)</f>
        <v>1362175</v>
      </c>
      <c r="C10" s="2">
        <f t="shared" si="3"/>
        <v>278</v>
      </c>
      <c r="D10" s="2">
        <f t="shared" si="3"/>
        <v>210</v>
      </c>
      <c r="E10" s="2">
        <f t="shared" si="3"/>
        <v>211</v>
      </c>
      <c r="F10" s="2">
        <f t="shared" si="3"/>
        <v>273</v>
      </c>
      <c r="G10" s="2">
        <f t="shared" si="3"/>
        <v>4</v>
      </c>
      <c r="H10" s="2">
        <f t="shared" si="3"/>
        <v>250</v>
      </c>
      <c r="I10" s="2">
        <f t="shared" si="3"/>
        <v>238</v>
      </c>
      <c r="J10" s="2">
        <f t="shared" si="3"/>
        <v>488</v>
      </c>
      <c r="K10" s="2">
        <f t="shared" si="3"/>
        <v>83</v>
      </c>
      <c r="L10" s="2">
        <f t="shared" si="3"/>
        <v>97</v>
      </c>
      <c r="M10" s="2">
        <f t="shared" si="3"/>
        <v>40</v>
      </c>
      <c r="N10" s="2">
        <f t="shared" si="3"/>
        <v>71</v>
      </c>
      <c r="O10" s="2">
        <f t="shared" si="3"/>
        <v>389</v>
      </c>
      <c r="P10" s="2">
        <f t="shared" si="3"/>
        <v>7</v>
      </c>
      <c r="Q10" s="2">
        <f t="shared" si="3"/>
        <v>15</v>
      </c>
      <c r="R10" s="2">
        <f t="shared" si="3"/>
        <v>6</v>
      </c>
      <c r="S10" s="2">
        <f t="shared" si="3"/>
        <v>488</v>
      </c>
      <c r="T10" s="2">
        <f t="shared" si="3"/>
        <v>96</v>
      </c>
      <c r="U10" s="2">
        <f t="shared" si="3"/>
        <v>418</v>
      </c>
      <c r="V10" s="2">
        <f t="shared" si="3"/>
        <v>62</v>
      </c>
      <c r="W10" s="2">
        <f t="shared" si="3"/>
        <v>234</v>
      </c>
      <c r="X10" s="2">
        <f t="shared" si="3"/>
        <v>23</v>
      </c>
      <c r="Y10" s="4">
        <f aca="true" t="shared" si="4" ref="Y10:Y32">(U10+V10)/(S10+T10)*100</f>
        <v>82.1917808219178</v>
      </c>
      <c r="Z10" s="6">
        <f aca="true" t="shared" si="5" ref="Z10:AA17">U10/S10*100</f>
        <v>85.65573770491804</v>
      </c>
      <c r="AA10" s="6">
        <f t="shared" si="5"/>
        <v>64.58333333333334</v>
      </c>
      <c r="AB10" s="6">
        <f aca="true" t="shared" si="6" ref="AB10:AB32">S10/B10*100</f>
        <v>0.03582505918843027</v>
      </c>
    </row>
    <row r="11" spans="1:28" ht="19.5" customHeight="1">
      <c r="A11" s="20" t="s">
        <v>38</v>
      </c>
      <c r="B11" s="1">
        <v>224516</v>
      </c>
      <c r="C11" s="2">
        <v>63</v>
      </c>
      <c r="D11" s="2">
        <v>54</v>
      </c>
      <c r="E11" s="2">
        <v>45</v>
      </c>
      <c r="F11" s="2">
        <v>70</v>
      </c>
      <c r="G11" s="2">
        <v>2</v>
      </c>
      <c r="H11" s="2">
        <v>48</v>
      </c>
      <c r="I11" s="2">
        <v>69</v>
      </c>
      <c r="J11" s="2">
        <f aca="true" t="shared" si="7" ref="J11:J30">C11+D11</f>
        <v>117</v>
      </c>
      <c r="K11" s="2">
        <v>14</v>
      </c>
      <c r="L11" s="2">
        <v>24</v>
      </c>
      <c r="M11" s="2">
        <v>7</v>
      </c>
      <c r="N11" s="2">
        <v>22</v>
      </c>
      <c r="O11" s="2">
        <v>88</v>
      </c>
      <c r="P11" s="2">
        <v>4</v>
      </c>
      <c r="Q11" s="2">
        <v>2</v>
      </c>
      <c r="R11" s="2">
        <v>1</v>
      </c>
      <c r="S11" s="2">
        <v>117</v>
      </c>
      <c r="T11" s="2">
        <v>22</v>
      </c>
      <c r="U11" s="2">
        <v>101</v>
      </c>
      <c r="V11" s="2">
        <v>17</v>
      </c>
      <c r="W11" s="2">
        <v>46</v>
      </c>
      <c r="X11" s="2">
        <v>6</v>
      </c>
      <c r="Y11" s="4">
        <f t="shared" si="4"/>
        <v>84.89208633093526</v>
      </c>
      <c r="Z11" s="6">
        <f t="shared" si="5"/>
        <v>86.32478632478633</v>
      </c>
      <c r="AA11" s="6">
        <f t="shared" si="5"/>
        <v>77.27272727272727</v>
      </c>
      <c r="AB11" s="6">
        <f t="shared" si="6"/>
        <v>0.052112098914999384</v>
      </c>
    </row>
    <row r="12" spans="1:28" ht="19.5" customHeight="1">
      <c r="A12" s="20" t="s">
        <v>39</v>
      </c>
      <c r="B12" s="1">
        <v>129523</v>
      </c>
      <c r="C12" s="2">
        <v>16</v>
      </c>
      <c r="D12" s="2">
        <v>13</v>
      </c>
      <c r="E12" s="2">
        <v>15</v>
      </c>
      <c r="F12" s="2">
        <v>14</v>
      </c>
      <c r="G12" s="2">
        <v>0</v>
      </c>
      <c r="H12" s="2">
        <v>14</v>
      </c>
      <c r="I12" s="2">
        <v>15</v>
      </c>
      <c r="J12" s="2">
        <f t="shared" si="7"/>
        <v>29</v>
      </c>
      <c r="K12" s="2">
        <v>4</v>
      </c>
      <c r="L12" s="2">
        <v>7</v>
      </c>
      <c r="M12" s="2">
        <v>3</v>
      </c>
      <c r="N12" s="2">
        <v>1</v>
      </c>
      <c r="O12" s="2">
        <v>25</v>
      </c>
      <c r="P12" s="2">
        <v>2</v>
      </c>
      <c r="Q12" s="2">
        <v>0</v>
      </c>
      <c r="R12" s="2">
        <v>1</v>
      </c>
      <c r="S12" s="2">
        <v>29</v>
      </c>
      <c r="T12" s="2">
        <v>15</v>
      </c>
      <c r="U12" s="2">
        <v>23</v>
      </c>
      <c r="V12" s="2">
        <v>6</v>
      </c>
      <c r="W12" s="2">
        <v>11</v>
      </c>
      <c r="X12" s="2">
        <v>2</v>
      </c>
      <c r="Y12" s="4">
        <f t="shared" si="4"/>
        <v>65.9090909090909</v>
      </c>
      <c r="Z12" s="6">
        <f t="shared" si="5"/>
        <v>79.3103448275862</v>
      </c>
      <c r="AA12" s="6">
        <f t="shared" si="5"/>
        <v>40</v>
      </c>
      <c r="AB12" s="6">
        <f t="shared" si="6"/>
        <v>0.02238984581888931</v>
      </c>
    </row>
    <row r="13" spans="1:28" ht="19.5" customHeight="1">
      <c r="A13" s="20" t="s">
        <v>40</v>
      </c>
      <c r="B13" s="1">
        <v>176312</v>
      </c>
      <c r="C13" s="2">
        <v>18</v>
      </c>
      <c r="D13" s="2">
        <v>16</v>
      </c>
      <c r="E13" s="2">
        <v>24</v>
      </c>
      <c r="F13" s="2">
        <v>10</v>
      </c>
      <c r="G13" s="2">
        <v>0</v>
      </c>
      <c r="H13" s="2">
        <v>26</v>
      </c>
      <c r="I13" s="2">
        <v>8</v>
      </c>
      <c r="J13" s="2">
        <f t="shared" si="7"/>
        <v>34</v>
      </c>
      <c r="K13" s="2">
        <v>3</v>
      </c>
      <c r="L13" s="2">
        <v>6</v>
      </c>
      <c r="M13" s="2">
        <v>0</v>
      </c>
      <c r="N13" s="2">
        <v>4</v>
      </c>
      <c r="O13" s="2">
        <v>30</v>
      </c>
      <c r="P13" s="2">
        <v>0</v>
      </c>
      <c r="Q13" s="2">
        <v>0</v>
      </c>
      <c r="R13" s="2">
        <v>0</v>
      </c>
      <c r="S13" s="2">
        <v>34</v>
      </c>
      <c r="T13" s="2">
        <v>12</v>
      </c>
      <c r="U13" s="2">
        <v>32</v>
      </c>
      <c r="V13" s="2">
        <v>9</v>
      </c>
      <c r="W13" s="2">
        <v>25</v>
      </c>
      <c r="X13" s="2">
        <v>3</v>
      </c>
      <c r="Y13" s="4">
        <f t="shared" si="4"/>
        <v>89.13043478260869</v>
      </c>
      <c r="Z13" s="6">
        <f t="shared" si="5"/>
        <v>94.11764705882352</v>
      </c>
      <c r="AA13" s="6">
        <f t="shared" si="5"/>
        <v>75</v>
      </c>
      <c r="AB13" s="6">
        <f t="shared" si="6"/>
        <v>0.019283996551567675</v>
      </c>
    </row>
    <row r="14" spans="1:28" ht="19.5" customHeight="1">
      <c r="A14" s="20" t="s">
        <v>41</v>
      </c>
      <c r="B14" s="1">
        <v>103184</v>
      </c>
      <c r="C14" s="2">
        <v>11</v>
      </c>
      <c r="D14" s="2">
        <v>10</v>
      </c>
      <c r="E14" s="2">
        <v>7</v>
      </c>
      <c r="F14" s="2">
        <v>14</v>
      </c>
      <c r="G14" s="2">
        <v>0</v>
      </c>
      <c r="H14" s="2">
        <v>11</v>
      </c>
      <c r="I14" s="2">
        <v>10</v>
      </c>
      <c r="J14" s="2">
        <f t="shared" si="7"/>
        <v>21</v>
      </c>
      <c r="K14" s="2">
        <v>1</v>
      </c>
      <c r="L14" s="2">
        <v>3</v>
      </c>
      <c r="M14" s="2">
        <v>1</v>
      </c>
      <c r="N14" s="2">
        <v>5</v>
      </c>
      <c r="O14" s="2">
        <v>15</v>
      </c>
      <c r="P14" s="2">
        <v>0</v>
      </c>
      <c r="Q14" s="2">
        <v>1</v>
      </c>
      <c r="R14" s="2">
        <v>0</v>
      </c>
      <c r="S14" s="2">
        <v>21</v>
      </c>
      <c r="T14" s="2">
        <v>3</v>
      </c>
      <c r="U14" s="2">
        <v>18</v>
      </c>
      <c r="V14" s="2">
        <v>1</v>
      </c>
      <c r="W14" s="2">
        <v>11</v>
      </c>
      <c r="X14" s="2">
        <v>0</v>
      </c>
      <c r="Y14" s="4">
        <f t="shared" si="4"/>
        <v>79.16666666666666</v>
      </c>
      <c r="Z14" s="6">
        <f t="shared" si="5"/>
        <v>85.71428571428571</v>
      </c>
      <c r="AA14" s="6">
        <f t="shared" si="5"/>
        <v>33.33333333333333</v>
      </c>
      <c r="AB14" s="6">
        <f t="shared" si="6"/>
        <v>0.02035199255698558</v>
      </c>
    </row>
    <row r="15" spans="1:28" ht="19.5" customHeight="1">
      <c r="A15" s="20" t="s">
        <v>42</v>
      </c>
      <c r="B15" s="1">
        <v>153507</v>
      </c>
      <c r="C15" s="2">
        <v>33</v>
      </c>
      <c r="D15" s="2">
        <v>20</v>
      </c>
      <c r="E15" s="2">
        <v>20</v>
      </c>
      <c r="F15" s="2">
        <v>33</v>
      </c>
      <c r="G15" s="2">
        <v>0</v>
      </c>
      <c r="H15" s="2">
        <v>28</v>
      </c>
      <c r="I15" s="2">
        <v>25</v>
      </c>
      <c r="J15" s="2">
        <f t="shared" si="7"/>
        <v>53</v>
      </c>
      <c r="K15" s="2">
        <v>4</v>
      </c>
      <c r="L15" s="2">
        <v>12</v>
      </c>
      <c r="M15" s="2">
        <v>5</v>
      </c>
      <c r="N15" s="2">
        <v>9</v>
      </c>
      <c r="O15" s="2">
        <v>41</v>
      </c>
      <c r="P15" s="2">
        <v>0</v>
      </c>
      <c r="Q15" s="2">
        <v>0</v>
      </c>
      <c r="R15" s="2">
        <v>3</v>
      </c>
      <c r="S15" s="2">
        <v>53</v>
      </c>
      <c r="T15" s="2">
        <v>8</v>
      </c>
      <c r="U15" s="2">
        <v>44</v>
      </c>
      <c r="V15" s="2">
        <v>3</v>
      </c>
      <c r="W15" s="2">
        <v>27</v>
      </c>
      <c r="X15" s="2">
        <v>1</v>
      </c>
      <c r="Y15" s="4">
        <f t="shared" si="4"/>
        <v>77.04918032786885</v>
      </c>
      <c r="Z15" s="6">
        <f t="shared" si="5"/>
        <v>83.01886792452831</v>
      </c>
      <c r="AA15" s="6">
        <f t="shared" si="5"/>
        <v>37.5</v>
      </c>
      <c r="AB15" s="6">
        <f t="shared" si="6"/>
        <v>0.03452611281570221</v>
      </c>
    </row>
    <row r="16" spans="1:28" ht="19.5" customHeight="1">
      <c r="A16" s="20" t="s">
        <v>43</v>
      </c>
      <c r="B16" s="1">
        <v>26328</v>
      </c>
      <c r="C16" s="2">
        <v>3</v>
      </c>
      <c r="D16" s="2">
        <v>6</v>
      </c>
      <c r="E16" s="2">
        <v>5</v>
      </c>
      <c r="F16" s="2">
        <v>4</v>
      </c>
      <c r="G16" s="2">
        <v>0</v>
      </c>
      <c r="H16" s="2">
        <v>4</v>
      </c>
      <c r="I16" s="2">
        <v>5</v>
      </c>
      <c r="J16" s="2">
        <f t="shared" si="7"/>
        <v>9</v>
      </c>
      <c r="K16" s="2">
        <v>3</v>
      </c>
      <c r="L16" s="2">
        <v>0</v>
      </c>
      <c r="M16" s="2">
        <v>0</v>
      </c>
      <c r="N16" s="2">
        <v>0</v>
      </c>
      <c r="O16" s="2">
        <v>9</v>
      </c>
      <c r="P16" s="2">
        <v>0</v>
      </c>
      <c r="Q16" s="2">
        <v>0</v>
      </c>
      <c r="R16" s="2">
        <v>0</v>
      </c>
      <c r="S16" s="2">
        <v>9</v>
      </c>
      <c r="T16" s="2">
        <v>1</v>
      </c>
      <c r="U16" s="2">
        <v>7</v>
      </c>
      <c r="V16" s="2">
        <v>1</v>
      </c>
      <c r="W16" s="2">
        <v>3</v>
      </c>
      <c r="X16" s="2">
        <v>0</v>
      </c>
      <c r="Y16" s="4">
        <f t="shared" si="4"/>
        <v>80</v>
      </c>
      <c r="Z16" s="6">
        <f t="shared" si="5"/>
        <v>77.77777777777779</v>
      </c>
      <c r="AA16" s="6">
        <f t="shared" si="5"/>
        <v>100</v>
      </c>
      <c r="AB16" s="6">
        <f t="shared" si="6"/>
        <v>0.034184138559708296</v>
      </c>
    </row>
    <row r="17" spans="1:28" ht="19.5" customHeight="1">
      <c r="A17" s="20" t="s">
        <v>44</v>
      </c>
      <c r="B17" s="1">
        <v>140699</v>
      </c>
      <c r="C17" s="2">
        <v>42</v>
      </c>
      <c r="D17" s="2">
        <v>35</v>
      </c>
      <c r="E17" s="2">
        <v>30</v>
      </c>
      <c r="F17" s="2">
        <v>46</v>
      </c>
      <c r="G17" s="2">
        <v>1</v>
      </c>
      <c r="H17" s="2">
        <v>47</v>
      </c>
      <c r="I17" s="2">
        <v>30</v>
      </c>
      <c r="J17" s="2">
        <f t="shared" si="7"/>
        <v>77</v>
      </c>
      <c r="K17" s="2">
        <v>23</v>
      </c>
      <c r="L17" s="2">
        <v>10</v>
      </c>
      <c r="M17" s="2">
        <v>5</v>
      </c>
      <c r="N17" s="2">
        <v>12</v>
      </c>
      <c r="O17" s="2">
        <v>59</v>
      </c>
      <c r="P17" s="2">
        <v>0</v>
      </c>
      <c r="Q17" s="2">
        <v>6</v>
      </c>
      <c r="R17" s="2">
        <v>0</v>
      </c>
      <c r="S17" s="2">
        <v>77</v>
      </c>
      <c r="T17" s="2">
        <v>17</v>
      </c>
      <c r="U17" s="2">
        <v>63</v>
      </c>
      <c r="V17" s="2">
        <v>12</v>
      </c>
      <c r="W17" s="2">
        <v>43</v>
      </c>
      <c r="X17" s="2">
        <v>6</v>
      </c>
      <c r="Y17" s="4">
        <f t="shared" si="4"/>
        <v>79.7872340425532</v>
      </c>
      <c r="Z17" s="6">
        <f t="shared" si="5"/>
        <v>81.81818181818183</v>
      </c>
      <c r="AA17" s="6">
        <f t="shared" si="5"/>
        <v>70.58823529411765</v>
      </c>
      <c r="AB17" s="6">
        <f t="shared" si="6"/>
        <v>0.054726757119808955</v>
      </c>
    </row>
    <row r="18" spans="1:28" ht="19.5" customHeight="1">
      <c r="A18" s="20" t="s">
        <v>45</v>
      </c>
      <c r="B18" s="1">
        <v>37602</v>
      </c>
      <c r="C18" s="2">
        <v>9</v>
      </c>
      <c r="D18" s="2">
        <v>6</v>
      </c>
      <c r="E18" s="2">
        <v>6</v>
      </c>
      <c r="F18" s="2">
        <v>9</v>
      </c>
      <c r="G18" s="2">
        <v>0</v>
      </c>
      <c r="H18" s="2">
        <v>6</v>
      </c>
      <c r="I18" s="2">
        <v>9</v>
      </c>
      <c r="J18" s="2">
        <f t="shared" si="7"/>
        <v>15</v>
      </c>
      <c r="K18" s="2">
        <v>2</v>
      </c>
      <c r="L18" s="2">
        <v>6</v>
      </c>
      <c r="M18" s="2">
        <v>2</v>
      </c>
      <c r="N18" s="2">
        <v>0</v>
      </c>
      <c r="O18" s="2">
        <v>13</v>
      </c>
      <c r="P18" s="2">
        <v>0</v>
      </c>
      <c r="Q18" s="2">
        <v>2</v>
      </c>
      <c r="R18" s="2">
        <v>0</v>
      </c>
      <c r="S18" s="2">
        <v>15</v>
      </c>
      <c r="T18" s="2">
        <v>2</v>
      </c>
      <c r="U18" s="2">
        <v>14</v>
      </c>
      <c r="V18" s="2">
        <v>2</v>
      </c>
      <c r="W18" s="2">
        <v>6</v>
      </c>
      <c r="X18" s="2">
        <v>2</v>
      </c>
      <c r="Y18" s="4">
        <f t="shared" si="4"/>
        <v>94.11764705882352</v>
      </c>
      <c r="Z18" s="6">
        <f aca="true" t="shared" si="8" ref="Z18:Z30">U18/S18*100</f>
        <v>93.33333333333333</v>
      </c>
      <c r="AA18" s="6">
        <v>0</v>
      </c>
      <c r="AB18" s="6">
        <f t="shared" si="6"/>
        <v>0.039891495133237594</v>
      </c>
    </row>
    <row r="19" spans="1:28" ht="19.5" customHeight="1">
      <c r="A19" s="20" t="s">
        <v>46</v>
      </c>
      <c r="B19" s="1">
        <v>34259</v>
      </c>
      <c r="C19" s="2">
        <v>5</v>
      </c>
      <c r="D19" s="2">
        <v>0</v>
      </c>
      <c r="E19" s="2">
        <v>2</v>
      </c>
      <c r="F19" s="2">
        <v>3</v>
      </c>
      <c r="G19" s="2">
        <v>0</v>
      </c>
      <c r="H19" s="2">
        <v>2</v>
      </c>
      <c r="I19" s="2">
        <v>3</v>
      </c>
      <c r="J19" s="2">
        <f t="shared" si="7"/>
        <v>5</v>
      </c>
      <c r="K19" s="2">
        <v>1</v>
      </c>
      <c r="L19" s="2">
        <v>1</v>
      </c>
      <c r="M19" s="2">
        <v>1</v>
      </c>
      <c r="N19" s="2">
        <v>0</v>
      </c>
      <c r="O19" s="2">
        <v>5</v>
      </c>
      <c r="P19" s="2">
        <v>0</v>
      </c>
      <c r="Q19" s="2">
        <v>0</v>
      </c>
      <c r="R19" s="2">
        <v>0</v>
      </c>
      <c r="S19" s="2">
        <v>5</v>
      </c>
      <c r="T19" s="2">
        <v>2</v>
      </c>
      <c r="U19" s="2">
        <v>5</v>
      </c>
      <c r="V19" s="2">
        <v>0</v>
      </c>
      <c r="W19" s="2">
        <v>2</v>
      </c>
      <c r="X19" s="2">
        <v>0</v>
      </c>
      <c r="Y19" s="4">
        <f t="shared" si="4"/>
        <v>71.42857142857143</v>
      </c>
      <c r="Z19" s="6">
        <f t="shared" si="8"/>
        <v>100</v>
      </c>
      <c r="AA19" s="6">
        <f>V19/T19*100</f>
        <v>0</v>
      </c>
      <c r="AB19" s="6">
        <f t="shared" si="6"/>
        <v>0.014594705041011121</v>
      </c>
    </row>
    <row r="20" spans="1:28" ht="19.5" customHeight="1">
      <c r="A20" s="20" t="s">
        <v>47</v>
      </c>
      <c r="B20" s="1">
        <v>80969</v>
      </c>
      <c r="C20" s="2">
        <v>11</v>
      </c>
      <c r="D20" s="2">
        <v>6</v>
      </c>
      <c r="E20" s="2">
        <v>8</v>
      </c>
      <c r="F20" s="2">
        <v>9</v>
      </c>
      <c r="G20" s="2">
        <v>0</v>
      </c>
      <c r="H20" s="2">
        <v>9</v>
      </c>
      <c r="I20" s="2">
        <v>8</v>
      </c>
      <c r="J20" s="2">
        <f t="shared" si="7"/>
        <v>17</v>
      </c>
      <c r="K20" s="2">
        <v>1</v>
      </c>
      <c r="L20" s="2">
        <v>5</v>
      </c>
      <c r="M20" s="2">
        <v>2</v>
      </c>
      <c r="N20" s="2">
        <v>3</v>
      </c>
      <c r="O20" s="2">
        <v>13</v>
      </c>
      <c r="P20" s="2">
        <v>0</v>
      </c>
      <c r="Q20" s="2">
        <v>1</v>
      </c>
      <c r="R20" s="2">
        <v>0</v>
      </c>
      <c r="S20" s="2">
        <v>17</v>
      </c>
      <c r="T20" s="2">
        <v>6</v>
      </c>
      <c r="U20" s="2">
        <v>14</v>
      </c>
      <c r="V20" s="2">
        <v>5</v>
      </c>
      <c r="W20" s="2">
        <v>8</v>
      </c>
      <c r="X20" s="2">
        <v>1</v>
      </c>
      <c r="Y20" s="4">
        <f t="shared" si="4"/>
        <v>82.6086956521739</v>
      </c>
      <c r="Z20" s="6">
        <f t="shared" si="8"/>
        <v>82.35294117647058</v>
      </c>
      <c r="AA20" s="6">
        <f>V20/T20*100</f>
        <v>83.33333333333334</v>
      </c>
      <c r="AB20" s="6">
        <f t="shared" si="6"/>
        <v>0.02099568970840692</v>
      </c>
    </row>
    <row r="21" spans="1:28" ht="19.5" customHeight="1">
      <c r="A21" s="20" t="s">
        <v>48</v>
      </c>
      <c r="B21" s="1">
        <v>30726</v>
      </c>
      <c r="C21" s="2">
        <v>11</v>
      </c>
      <c r="D21" s="2">
        <v>2</v>
      </c>
      <c r="E21" s="2">
        <v>8</v>
      </c>
      <c r="F21" s="2">
        <v>5</v>
      </c>
      <c r="G21" s="2">
        <v>0</v>
      </c>
      <c r="H21" s="2">
        <v>4</v>
      </c>
      <c r="I21" s="2">
        <v>9</v>
      </c>
      <c r="J21" s="2">
        <f t="shared" si="7"/>
        <v>13</v>
      </c>
      <c r="K21" s="2">
        <v>1</v>
      </c>
      <c r="L21" s="2">
        <v>2</v>
      </c>
      <c r="M21" s="2">
        <v>2</v>
      </c>
      <c r="N21" s="2">
        <v>3</v>
      </c>
      <c r="O21" s="2">
        <v>9</v>
      </c>
      <c r="P21" s="2">
        <v>1</v>
      </c>
      <c r="Q21" s="2">
        <v>0</v>
      </c>
      <c r="R21" s="2">
        <v>0</v>
      </c>
      <c r="S21" s="2">
        <v>13</v>
      </c>
      <c r="T21" s="2">
        <v>0</v>
      </c>
      <c r="U21" s="2">
        <v>13</v>
      </c>
      <c r="V21" s="2">
        <v>0</v>
      </c>
      <c r="W21" s="2">
        <v>4</v>
      </c>
      <c r="X21" s="2">
        <v>0</v>
      </c>
      <c r="Y21" s="4">
        <f t="shared" si="4"/>
        <v>100</v>
      </c>
      <c r="Z21" s="6">
        <f t="shared" si="8"/>
        <v>100</v>
      </c>
      <c r="AA21" s="6">
        <v>0</v>
      </c>
      <c r="AB21" s="6">
        <f t="shared" si="6"/>
        <v>0.04230944476990171</v>
      </c>
    </row>
    <row r="22" spans="1:28" ht="19.5" customHeight="1">
      <c r="A22" s="20" t="s">
        <v>49</v>
      </c>
      <c r="B22" s="1">
        <v>41859</v>
      </c>
      <c r="C22" s="2">
        <v>10</v>
      </c>
      <c r="D22" s="2">
        <v>7</v>
      </c>
      <c r="E22" s="2">
        <v>8</v>
      </c>
      <c r="F22" s="2">
        <v>9</v>
      </c>
      <c r="G22" s="2">
        <v>0</v>
      </c>
      <c r="H22" s="2">
        <v>15</v>
      </c>
      <c r="I22" s="2">
        <v>2</v>
      </c>
      <c r="J22" s="2">
        <f t="shared" si="7"/>
        <v>17</v>
      </c>
      <c r="K22" s="2">
        <v>1</v>
      </c>
      <c r="L22" s="2">
        <v>7</v>
      </c>
      <c r="M22" s="2">
        <v>1</v>
      </c>
      <c r="N22" s="2">
        <v>1</v>
      </c>
      <c r="O22" s="2">
        <v>15</v>
      </c>
      <c r="P22" s="2">
        <v>0</v>
      </c>
      <c r="Q22" s="2">
        <v>1</v>
      </c>
      <c r="R22" s="2">
        <v>0</v>
      </c>
      <c r="S22" s="2">
        <v>17</v>
      </c>
      <c r="T22" s="2">
        <v>0</v>
      </c>
      <c r="U22" s="2">
        <v>15</v>
      </c>
      <c r="V22" s="2">
        <v>0</v>
      </c>
      <c r="W22" s="2">
        <v>14</v>
      </c>
      <c r="X22" s="2">
        <v>0</v>
      </c>
      <c r="Y22" s="4">
        <f t="shared" si="4"/>
        <v>88.23529411764706</v>
      </c>
      <c r="Z22" s="6">
        <f t="shared" si="8"/>
        <v>88.23529411764706</v>
      </c>
      <c r="AA22" s="6">
        <v>0</v>
      </c>
      <c r="AB22" s="6">
        <f t="shared" si="6"/>
        <v>0.040612532549750356</v>
      </c>
    </row>
    <row r="23" spans="1:28" ht="19.5" customHeight="1">
      <c r="A23" s="20" t="s">
        <v>50</v>
      </c>
      <c r="B23" s="1">
        <v>28696</v>
      </c>
      <c r="C23" s="2">
        <v>5</v>
      </c>
      <c r="D23" s="2">
        <v>1</v>
      </c>
      <c r="E23" s="2">
        <v>2</v>
      </c>
      <c r="F23" s="2">
        <v>4</v>
      </c>
      <c r="G23" s="2">
        <v>0</v>
      </c>
      <c r="H23" s="2">
        <v>2</v>
      </c>
      <c r="I23" s="2">
        <v>4</v>
      </c>
      <c r="J23" s="2">
        <f t="shared" si="7"/>
        <v>6</v>
      </c>
      <c r="K23" s="2">
        <v>2</v>
      </c>
      <c r="L23" s="2">
        <v>2</v>
      </c>
      <c r="M23" s="2">
        <v>2</v>
      </c>
      <c r="N23" s="2">
        <v>1</v>
      </c>
      <c r="O23" s="2">
        <v>5</v>
      </c>
      <c r="P23" s="2">
        <v>0</v>
      </c>
      <c r="Q23" s="2">
        <v>0</v>
      </c>
      <c r="R23" s="2">
        <v>0</v>
      </c>
      <c r="S23" s="2">
        <v>6</v>
      </c>
      <c r="T23" s="2">
        <v>1</v>
      </c>
      <c r="U23" s="2">
        <v>5</v>
      </c>
      <c r="V23" s="2">
        <v>0</v>
      </c>
      <c r="W23" s="2">
        <v>2</v>
      </c>
      <c r="X23" s="2">
        <v>0</v>
      </c>
      <c r="Y23" s="4">
        <f t="shared" si="4"/>
        <v>71.42857142857143</v>
      </c>
      <c r="Z23" s="6">
        <f t="shared" si="8"/>
        <v>83.33333333333334</v>
      </c>
      <c r="AA23" s="6">
        <v>0</v>
      </c>
      <c r="AB23" s="6">
        <f t="shared" si="6"/>
        <v>0.020908837468636744</v>
      </c>
    </row>
    <row r="24" spans="1:28" ht="19.5" customHeight="1">
      <c r="A24" s="20" t="s">
        <v>51</v>
      </c>
      <c r="B24" s="1">
        <v>48181</v>
      </c>
      <c r="C24" s="2">
        <v>15</v>
      </c>
      <c r="D24" s="2">
        <v>5</v>
      </c>
      <c r="E24" s="2">
        <v>7</v>
      </c>
      <c r="F24" s="2">
        <v>13</v>
      </c>
      <c r="G24" s="2">
        <v>0</v>
      </c>
      <c r="H24" s="2">
        <v>10</v>
      </c>
      <c r="I24" s="2">
        <v>10</v>
      </c>
      <c r="J24" s="2">
        <f t="shared" si="7"/>
        <v>20</v>
      </c>
      <c r="K24" s="2">
        <v>3</v>
      </c>
      <c r="L24" s="2">
        <v>6</v>
      </c>
      <c r="M24" s="2">
        <v>3</v>
      </c>
      <c r="N24" s="2">
        <v>3</v>
      </c>
      <c r="O24" s="2">
        <v>15</v>
      </c>
      <c r="P24" s="2">
        <v>0</v>
      </c>
      <c r="Q24" s="2">
        <v>1</v>
      </c>
      <c r="R24" s="2">
        <v>1</v>
      </c>
      <c r="S24" s="2">
        <v>20</v>
      </c>
      <c r="T24" s="2">
        <v>2</v>
      </c>
      <c r="U24" s="2">
        <v>15</v>
      </c>
      <c r="V24" s="2">
        <v>1</v>
      </c>
      <c r="W24" s="2">
        <v>9</v>
      </c>
      <c r="X24" s="2">
        <v>1</v>
      </c>
      <c r="Y24" s="4">
        <f t="shared" si="4"/>
        <v>72.72727272727273</v>
      </c>
      <c r="Z24" s="6">
        <f t="shared" si="8"/>
        <v>75</v>
      </c>
      <c r="AA24" s="6">
        <f>V24/T24*100</f>
        <v>50</v>
      </c>
      <c r="AB24" s="6">
        <f t="shared" si="6"/>
        <v>0.04151013885141446</v>
      </c>
    </row>
    <row r="25" spans="1:28" ht="19.5" customHeight="1">
      <c r="A25" s="20" t="s">
        <v>52</v>
      </c>
      <c r="B25" s="1">
        <v>13232</v>
      </c>
      <c r="C25" s="2">
        <v>6</v>
      </c>
      <c r="D25" s="2">
        <v>7</v>
      </c>
      <c r="E25" s="2">
        <v>2</v>
      </c>
      <c r="F25" s="2">
        <v>10</v>
      </c>
      <c r="G25" s="2">
        <v>1</v>
      </c>
      <c r="H25" s="2">
        <v>9</v>
      </c>
      <c r="I25" s="2">
        <v>4</v>
      </c>
      <c r="J25" s="2">
        <f t="shared" si="7"/>
        <v>13</v>
      </c>
      <c r="K25" s="2">
        <v>8</v>
      </c>
      <c r="L25" s="2">
        <v>0</v>
      </c>
      <c r="M25" s="2">
        <v>0</v>
      </c>
      <c r="N25" s="2">
        <v>1</v>
      </c>
      <c r="O25" s="2">
        <v>11</v>
      </c>
      <c r="P25" s="2">
        <v>0</v>
      </c>
      <c r="Q25" s="2">
        <v>1</v>
      </c>
      <c r="R25" s="2">
        <v>0</v>
      </c>
      <c r="S25" s="2">
        <v>13</v>
      </c>
      <c r="T25" s="2">
        <v>0</v>
      </c>
      <c r="U25" s="2">
        <v>12</v>
      </c>
      <c r="V25" s="2">
        <v>0</v>
      </c>
      <c r="W25" s="2">
        <v>8</v>
      </c>
      <c r="X25" s="2">
        <v>0</v>
      </c>
      <c r="Y25" s="4">
        <f t="shared" si="4"/>
        <v>92.3076923076923</v>
      </c>
      <c r="Z25" s="6">
        <f t="shared" si="8"/>
        <v>92.3076923076923</v>
      </c>
      <c r="AA25" s="6">
        <v>0</v>
      </c>
      <c r="AB25" s="6">
        <f t="shared" si="6"/>
        <v>0.09824667472793228</v>
      </c>
    </row>
    <row r="26" spans="1:28" ht="19.5" customHeight="1">
      <c r="A26" s="20" t="s">
        <v>53</v>
      </c>
      <c r="B26" s="1">
        <v>19222</v>
      </c>
      <c r="C26" s="2">
        <v>11</v>
      </c>
      <c r="D26" s="2">
        <v>8</v>
      </c>
      <c r="E26" s="2">
        <v>8</v>
      </c>
      <c r="F26" s="2">
        <v>11</v>
      </c>
      <c r="G26" s="2">
        <v>0</v>
      </c>
      <c r="H26" s="2">
        <v>7</v>
      </c>
      <c r="I26" s="2">
        <v>12</v>
      </c>
      <c r="J26" s="2">
        <f t="shared" si="7"/>
        <v>19</v>
      </c>
      <c r="K26" s="2">
        <v>11</v>
      </c>
      <c r="L26" s="2">
        <v>2</v>
      </c>
      <c r="M26" s="2">
        <v>4</v>
      </c>
      <c r="N26" s="2">
        <v>3</v>
      </c>
      <c r="O26" s="2">
        <v>16</v>
      </c>
      <c r="P26" s="2">
        <v>0</v>
      </c>
      <c r="Q26" s="2">
        <v>0</v>
      </c>
      <c r="R26" s="2">
        <v>0</v>
      </c>
      <c r="S26" s="2">
        <v>19</v>
      </c>
      <c r="T26" s="2">
        <v>1</v>
      </c>
      <c r="U26" s="2">
        <v>18</v>
      </c>
      <c r="V26" s="2">
        <v>1</v>
      </c>
      <c r="W26" s="2">
        <v>7</v>
      </c>
      <c r="X26" s="2">
        <v>0</v>
      </c>
      <c r="Y26" s="4">
        <f t="shared" si="4"/>
        <v>95</v>
      </c>
      <c r="Z26" s="6">
        <f t="shared" si="8"/>
        <v>94.73684210526315</v>
      </c>
      <c r="AA26" s="6">
        <f>V26/T26*100</f>
        <v>100</v>
      </c>
      <c r="AB26" s="6">
        <f t="shared" si="6"/>
        <v>0.09884507335344916</v>
      </c>
    </row>
    <row r="27" spans="1:28" ht="19.5" customHeight="1">
      <c r="A27" s="20" t="s">
        <v>54</v>
      </c>
      <c r="B27" s="1">
        <v>4830</v>
      </c>
      <c r="C27" s="2">
        <v>0</v>
      </c>
      <c r="D27" s="2">
        <v>3</v>
      </c>
      <c r="E27" s="2">
        <v>1</v>
      </c>
      <c r="F27" s="2">
        <v>2</v>
      </c>
      <c r="G27" s="2">
        <v>0</v>
      </c>
      <c r="H27" s="2">
        <v>2</v>
      </c>
      <c r="I27" s="2">
        <v>1</v>
      </c>
      <c r="J27" s="2">
        <f t="shared" si="7"/>
        <v>3</v>
      </c>
      <c r="K27" s="2">
        <v>0</v>
      </c>
      <c r="L27" s="2">
        <v>2</v>
      </c>
      <c r="M27" s="2">
        <v>0</v>
      </c>
      <c r="N27" s="2">
        <v>0</v>
      </c>
      <c r="O27" s="2">
        <v>3</v>
      </c>
      <c r="P27" s="2">
        <v>0</v>
      </c>
      <c r="Q27" s="2">
        <v>0</v>
      </c>
      <c r="R27" s="2">
        <v>0</v>
      </c>
      <c r="S27" s="2">
        <v>3</v>
      </c>
      <c r="T27" s="2">
        <v>0</v>
      </c>
      <c r="U27" s="2">
        <v>3</v>
      </c>
      <c r="V27" s="2">
        <v>0</v>
      </c>
      <c r="W27" s="2">
        <v>2</v>
      </c>
      <c r="X27" s="2">
        <v>0</v>
      </c>
      <c r="Y27" s="4">
        <f t="shared" si="4"/>
        <v>100</v>
      </c>
      <c r="Z27" s="6">
        <f t="shared" si="8"/>
        <v>100</v>
      </c>
      <c r="AA27" s="6">
        <v>0</v>
      </c>
      <c r="AB27" s="6">
        <f t="shared" si="6"/>
        <v>0.062111801242236024</v>
      </c>
    </row>
    <row r="28" spans="1:28" ht="19.5" customHeight="1">
      <c r="A28" s="20" t="s">
        <v>55</v>
      </c>
      <c r="B28" s="1">
        <v>20190</v>
      </c>
      <c r="C28" s="2">
        <v>7</v>
      </c>
      <c r="D28" s="2">
        <v>4</v>
      </c>
      <c r="E28" s="2">
        <v>6</v>
      </c>
      <c r="F28" s="2">
        <v>5</v>
      </c>
      <c r="G28" s="2">
        <v>0</v>
      </c>
      <c r="H28" s="2">
        <v>5</v>
      </c>
      <c r="I28" s="2">
        <v>6</v>
      </c>
      <c r="J28" s="2">
        <f t="shared" si="7"/>
        <v>11</v>
      </c>
      <c r="K28" s="2">
        <v>1</v>
      </c>
      <c r="L28" s="2">
        <v>1</v>
      </c>
      <c r="M28" s="2">
        <v>2</v>
      </c>
      <c r="N28" s="2">
        <v>3</v>
      </c>
      <c r="O28" s="2">
        <v>8</v>
      </c>
      <c r="P28" s="2">
        <v>0</v>
      </c>
      <c r="Q28" s="2">
        <v>0</v>
      </c>
      <c r="R28" s="2">
        <v>0</v>
      </c>
      <c r="S28" s="2">
        <v>11</v>
      </c>
      <c r="T28" s="2">
        <v>4</v>
      </c>
      <c r="U28" s="2">
        <v>9</v>
      </c>
      <c r="V28" s="2">
        <v>4</v>
      </c>
      <c r="W28" s="2">
        <v>5</v>
      </c>
      <c r="X28" s="2">
        <v>1</v>
      </c>
      <c r="Y28" s="4">
        <f t="shared" si="4"/>
        <v>86.66666666666667</v>
      </c>
      <c r="Z28" s="6">
        <f t="shared" si="8"/>
        <v>81.81818181818183</v>
      </c>
      <c r="AA28" s="6">
        <v>0</v>
      </c>
      <c r="AB28" s="6">
        <f t="shared" si="6"/>
        <v>0.05448241703813769</v>
      </c>
    </row>
    <row r="29" spans="1:28" ht="19.5" customHeight="1">
      <c r="A29" s="20" t="s">
        <v>56</v>
      </c>
      <c r="B29" s="1">
        <v>29581</v>
      </c>
      <c r="C29" s="2">
        <v>1</v>
      </c>
      <c r="D29" s="2">
        <v>2</v>
      </c>
      <c r="E29" s="2">
        <v>2</v>
      </c>
      <c r="F29" s="2">
        <v>1</v>
      </c>
      <c r="G29" s="2">
        <v>0</v>
      </c>
      <c r="H29" s="2">
        <v>0</v>
      </c>
      <c r="I29" s="2">
        <v>3</v>
      </c>
      <c r="J29" s="2">
        <f t="shared" si="7"/>
        <v>3</v>
      </c>
      <c r="K29" s="2">
        <v>0</v>
      </c>
      <c r="L29" s="2">
        <v>1</v>
      </c>
      <c r="M29" s="2">
        <v>0</v>
      </c>
      <c r="N29" s="2">
        <v>0</v>
      </c>
      <c r="O29" s="2">
        <v>3</v>
      </c>
      <c r="P29" s="2">
        <v>0</v>
      </c>
      <c r="Q29" s="2">
        <v>0</v>
      </c>
      <c r="R29" s="2">
        <v>0</v>
      </c>
      <c r="S29" s="2">
        <v>3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4">
        <f t="shared" si="4"/>
        <v>33.33333333333333</v>
      </c>
      <c r="Z29" s="6">
        <f t="shared" si="8"/>
        <v>33.33333333333333</v>
      </c>
      <c r="AA29" s="6">
        <v>0</v>
      </c>
      <c r="AB29" s="6">
        <f t="shared" si="6"/>
        <v>0.010141644974814916</v>
      </c>
    </row>
    <row r="30" spans="1:28" ht="19.5" customHeight="1">
      <c r="A30" s="20" t="s">
        <v>57</v>
      </c>
      <c r="B30" s="1">
        <v>18759</v>
      </c>
      <c r="C30" s="2">
        <v>1</v>
      </c>
      <c r="D30" s="2">
        <v>5</v>
      </c>
      <c r="E30" s="2">
        <v>5</v>
      </c>
      <c r="F30" s="2">
        <v>1</v>
      </c>
      <c r="G30" s="2">
        <v>0</v>
      </c>
      <c r="H30" s="2">
        <v>1</v>
      </c>
      <c r="I30" s="2">
        <v>5</v>
      </c>
      <c r="J30" s="2">
        <f t="shared" si="7"/>
        <v>6</v>
      </c>
      <c r="K30" s="2">
        <v>0</v>
      </c>
      <c r="L30" s="2">
        <v>0</v>
      </c>
      <c r="M30" s="2">
        <v>0</v>
      </c>
      <c r="N30" s="2">
        <v>0</v>
      </c>
      <c r="O30" s="2">
        <v>6</v>
      </c>
      <c r="P30" s="2">
        <v>0</v>
      </c>
      <c r="Q30" s="2">
        <v>0</v>
      </c>
      <c r="R30" s="2">
        <v>0</v>
      </c>
      <c r="S30" s="2">
        <v>6</v>
      </c>
      <c r="T30" s="2">
        <v>0</v>
      </c>
      <c r="U30" s="2">
        <v>6</v>
      </c>
      <c r="V30" s="2">
        <v>0</v>
      </c>
      <c r="W30" s="2">
        <v>1</v>
      </c>
      <c r="X30" s="2">
        <v>0</v>
      </c>
      <c r="Y30" s="4">
        <f t="shared" si="4"/>
        <v>100</v>
      </c>
      <c r="Z30" s="6">
        <f t="shared" si="8"/>
        <v>100</v>
      </c>
      <c r="AA30" s="6">
        <v>0</v>
      </c>
      <c r="AB30" s="6">
        <f t="shared" si="6"/>
        <v>0.03198464736926275</v>
      </c>
    </row>
    <row r="31" spans="1:28" ht="19.5" customHeight="1">
      <c r="A31" s="21" t="s">
        <v>58</v>
      </c>
      <c r="B31" s="1">
        <f aca="true" t="shared" si="9" ref="B31:X31">SUM(B32:B33)</f>
        <v>4345</v>
      </c>
      <c r="C31" s="2">
        <f t="shared" si="9"/>
        <v>0</v>
      </c>
      <c r="D31" s="2">
        <f t="shared" si="9"/>
        <v>0</v>
      </c>
      <c r="E31" s="2">
        <f t="shared" si="9"/>
        <v>0</v>
      </c>
      <c r="F31" s="2">
        <f t="shared" si="9"/>
        <v>0</v>
      </c>
      <c r="G31" s="2">
        <f t="shared" si="9"/>
        <v>0</v>
      </c>
      <c r="H31" s="2">
        <f t="shared" si="9"/>
        <v>0</v>
      </c>
      <c r="I31" s="2">
        <f t="shared" si="9"/>
        <v>0</v>
      </c>
      <c r="J31" s="2">
        <f t="shared" si="9"/>
        <v>0</v>
      </c>
      <c r="K31" s="2">
        <f t="shared" si="9"/>
        <v>0</v>
      </c>
      <c r="L31" s="2">
        <f t="shared" si="9"/>
        <v>0</v>
      </c>
      <c r="M31" s="2">
        <f t="shared" si="9"/>
        <v>0</v>
      </c>
      <c r="N31" s="2">
        <f t="shared" si="9"/>
        <v>0</v>
      </c>
      <c r="O31" s="2">
        <f t="shared" si="9"/>
        <v>0</v>
      </c>
      <c r="P31" s="2">
        <f t="shared" si="9"/>
        <v>0</v>
      </c>
      <c r="Q31" s="2">
        <f t="shared" si="9"/>
        <v>0</v>
      </c>
      <c r="R31" s="2">
        <f t="shared" si="9"/>
        <v>0</v>
      </c>
      <c r="S31" s="2">
        <f t="shared" si="9"/>
        <v>0</v>
      </c>
      <c r="T31" s="2">
        <f t="shared" si="9"/>
        <v>2</v>
      </c>
      <c r="U31" s="2">
        <f t="shared" si="9"/>
        <v>0</v>
      </c>
      <c r="V31" s="2">
        <f t="shared" si="9"/>
        <v>0</v>
      </c>
      <c r="W31" s="2">
        <f t="shared" si="9"/>
        <v>0</v>
      </c>
      <c r="X31" s="2">
        <f t="shared" si="9"/>
        <v>0</v>
      </c>
      <c r="Y31" s="4">
        <f t="shared" si="4"/>
        <v>0</v>
      </c>
      <c r="Z31" s="4">
        <v>0</v>
      </c>
      <c r="AA31" s="4">
        <f>V31/T31*100</f>
        <v>0</v>
      </c>
      <c r="AB31" s="6">
        <f t="shared" si="6"/>
        <v>0</v>
      </c>
    </row>
    <row r="32" spans="1:28" ht="19.5" customHeight="1">
      <c r="A32" s="20" t="s">
        <v>59</v>
      </c>
      <c r="B32" s="1">
        <v>3875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f>C32+D32</f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2</v>
      </c>
      <c r="U32" s="2">
        <v>0</v>
      </c>
      <c r="V32" s="2">
        <v>0</v>
      </c>
      <c r="W32" s="2">
        <v>0</v>
      </c>
      <c r="X32" s="2">
        <v>0</v>
      </c>
      <c r="Y32" s="4">
        <f t="shared" si="4"/>
        <v>0</v>
      </c>
      <c r="Z32" s="4">
        <v>0</v>
      </c>
      <c r="AA32" s="4">
        <f>V32/T32*100</f>
        <v>0</v>
      </c>
      <c r="AB32" s="6">
        <f t="shared" si="6"/>
        <v>0</v>
      </c>
    </row>
    <row r="33" spans="1:28" ht="19.5" customHeight="1" thickBot="1">
      <c r="A33" s="22" t="s">
        <v>60</v>
      </c>
      <c r="B33" s="3">
        <v>470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f>C33+D33</f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8">
        <v>0</v>
      </c>
      <c r="Z33" s="8">
        <v>0</v>
      </c>
      <c r="AA33" s="8">
        <v>0</v>
      </c>
      <c r="AB33" s="27">
        <f>T33/B33*100</f>
        <v>0</v>
      </c>
    </row>
    <row r="34" ht="19.5" customHeight="1">
      <c r="A34" s="23" t="s">
        <v>61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20">
    <mergeCell ref="S4:X4"/>
    <mergeCell ref="Y4:AA4"/>
    <mergeCell ref="H5:I5"/>
    <mergeCell ref="J5:M5"/>
    <mergeCell ref="C5:D5"/>
    <mergeCell ref="E5:G5"/>
    <mergeCell ref="U5:V5"/>
    <mergeCell ref="W5:X5"/>
    <mergeCell ref="N5:R5"/>
    <mergeCell ref="S5:T5"/>
    <mergeCell ref="Y5:Y6"/>
    <mergeCell ref="Z5:Z6"/>
    <mergeCell ref="AA5:AA6"/>
    <mergeCell ref="AB5:AB6"/>
    <mergeCell ref="A1:AB1"/>
    <mergeCell ref="A2:AB2"/>
    <mergeCell ref="AA3:AB3"/>
    <mergeCell ref="A4:A6"/>
    <mergeCell ref="B4:B6"/>
    <mergeCell ref="C4:R4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showGridLines="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6.5"/>
  <cols>
    <col min="1" max="1" width="8.625" style="24" customWidth="1"/>
    <col min="2" max="2" width="9.625" style="13" customWidth="1"/>
    <col min="3" max="9" width="6.625" style="13" customWidth="1"/>
    <col min="10" max="10" width="8.125" style="13" customWidth="1"/>
    <col min="11" max="11" width="6.625" style="13" customWidth="1"/>
    <col min="12" max="12" width="8.125" style="13" customWidth="1"/>
    <col min="13" max="24" width="6.625" style="13" customWidth="1"/>
    <col min="25" max="28" width="8.125" style="13" customWidth="1"/>
    <col min="29" max="16384" width="9.00390625" style="13" customWidth="1"/>
  </cols>
  <sheetData>
    <row r="1" spans="1:28" ht="19.5" customHeight="1">
      <c r="A1" s="68" t="s">
        <v>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5" customHeight="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 ht="15" customHeight="1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5"/>
      <c r="X3" s="15"/>
      <c r="Y3" s="15"/>
      <c r="Z3" s="15"/>
      <c r="AA3" s="70" t="s">
        <v>0</v>
      </c>
      <c r="AB3" s="70"/>
    </row>
    <row r="4" spans="1:28" ht="19.5" customHeight="1">
      <c r="A4" s="56"/>
      <c r="B4" s="72" t="s">
        <v>1</v>
      </c>
      <c r="C4" s="53" t="s">
        <v>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 t="s">
        <v>3</v>
      </c>
      <c r="T4" s="53"/>
      <c r="U4" s="53"/>
      <c r="V4" s="53"/>
      <c r="W4" s="53"/>
      <c r="X4" s="53"/>
      <c r="Y4" s="54" t="s">
        <v>4</v>
      </c>
      <c r="Z4" s="55"/>
      <c r="AA4" s="56"/>
      <c r="AB4" s="16" t="s">
        <v>5</v>
      </c>
    </row>
    <row r="5" spans="1:28" ht="19.5" customHeight="1">
      <c r="A5" s="71"/>
      <c r="B5" s="73"/>
      <c r="C5" s="57" t="s">
        <v>6</v>
      </c>
      <c r="D5" s="58"/>
      <c r="E5" s="57" t="s">
        <v>7</v>
      </c>
      <c r="F5" s="62"/>
      <c r="G5" s="58"/>
      <c r="H5" s="57" t="s">
        <v>8</v>
      </c>
      <c r="I5" s="58"/>
      <c r="J5" s="59" t="s">
        <v>9</v>
      </c>
      <c r="K5" s="60"/>
      <c r="L5" s="60"/>
      <c r="M5" s="61"/>
      <c r="N5" s="63" t="s">
        <v>10</v>
      </c>
      <c r="O5" s="63"/>
      <c r="P5" s="63"/>
      <c r="Q5" s="63"/>
      <c r="R5" s="63"/>
      <c r="S5" s="63" t="s">
        <v>11</v>
      </c>
      <c r="T5" s="63"/>
      <c r="U5" s="63" t="s">
        <v>12</v>
      </c>
      <c r="V5" s="63"/>
      <c r="W5" s="63" t="s">
        <v>13</v>
      </c>
      <c r="X5" s="63"/>
      <c r="Y5" s="64" t="s">
        <v>14</v>
      </c>
      <c r="Z5" s="64" t="s">
        <v>15</v>
      </c>
      <c r="AA5" s="64" t="s">
        <v>16</v>
      </c>
      <c r="AB5" s="66" t="s">
        <v>17</v>
      </c>
    </row>
    <row r="6" spans="1:28" ht="39.75" customHeight="1">
      <c r="A6" s="71"/>
      <c r="B6" s="65"/>
      <c r="C6" s="17" t="s">
        <v>18</v>
      </c>
      <c r="D6" s="17" t="s">
        <v>19</v>
      </c>
      <c r="E6" s="17" t="s">
        <v>20</v>
      </c>
      <c r="F6" s="17" t="s">
        <v>21</v>
      </c>
      <c r="G6" s="17" t="s">
        <v>22</v>
      </c>
      <c r="H6" s="17" t="s">
        <v>23</v>
      </c>
      <c r="I6" s="17" t="s">
        <v>24</v>
      </c>
      <c r="J6" s="18"/>
      <c r="K6" s="17" t="s">
        <v>25</v>
      </c>
      <c r="L6" s="17" t="s">
        <v>26</v>
      </c>
      <c r="M6" s="17" t="s">
        <v>27</v>
      </c>
      <c r="N6" s="17" t="s">
        <v>28</v>
      </c>
      <c r="O6" s="17" t="s">
        <v>29</v>
      </c>
      <c r="P6" s="17" t="s">
        <v>30</v>
      </c>
      <c r="Q6" s="17" t="s">
        <v>31</v>
      </c>
      <c r="R6" s="17" t="s">
        <v>32</v>
      </c>
      <c r="S6" s="17" t="s">
        <v>33</v>
      </c>
      <c r="T6" s="17" t="s">
        <v>34</v>
      </c>
      <c r="U6" s="17" t="s">
        <v>33</v>
      </c>
      <c r="V6" s="17" t="s">
        <v>34</v>
      </c>
      <c r="W6" s="17" t="s">
        <v>33</v>
      </c>
      <c r="X6" s="17" t="s">
        <v>34</v>
      </c>
      <c r="Y6" s="65"/>
      <c r="Z6" s="65"/>
      <c r="AA6" s="65"/>
      <c r="AB6" s="67"/>
    </row>
    <row r="7" spans="1:28" ht="19.5" customHeight="1">
      <c r="A7" s="19" t="s">
        <v>35</v>
      </c>
      <c r="B7" s="1">
        <f aca="true" t="shared" si="0" ref="B7:X7">B10+B31</f>
        <v>1291137</v>
      </c>
      <c r="C7" s="2">
        <f t="shared" si="0"/>
        <v>275</v>
      </c>
      <c r="D7" s="2">
        <f t="shared" si="0"/>
        <v>207</v>
      </c>
      <c r="E7" s="2">
        <f t="shared" si="0"/>
        <v>205</v>
      </c>
      <c r="F7" s="2">
        <f t="shared" si="0"/>
        <v>269</v>
      </c>
      <c r="G7" s="2">
        <f t="shared" si="0"/>
        <v>8</v>
      </c>
      <c r="H7" s="2">
        <f t="shared" si="0"/>
        <v>248</v>
      </c>
      <c r="I7" s="2">
        <f t="shared" si="0"/>
        <v>234</v>
      </c>
      <c r="J7" s="2">
        <f t="shared" si="0"/>
        <v>482</v>
      </c>
      <c r="K7" s="2">
        <f t="shared" si="0"/>
        <v>98</v>
      </c>
      <c r="L7" s="2">
        <f t="shared" si="0"/>
        <v>79</v>
      </c>
      <c r="M7" s="2">
        <f t="shared" si="0"/>
        <v>30</v>
      </c>
      <c r="N7" s="2">
        <f t="shared" si="0"/>
        <v>88</v>
      </c>
      <c r="O7" s="2">
        <f t="shared" si="0"/>
        <v>358</v>
      </c>
      <c r="P7" s="2">
        <f t="shared" si="0"/>
        <v>2</v>
      </c>
      <c r="Q7" s="2">
        <f t="shared" si="0"/>
        <v>18</v>
      </c>
      <c r="R7" s="2">
        <f t="shared" si="0"/>
        <v>16</v>
      </c>
      <c r="S7" s="2">
        <f t="shared" si="0"/>
        <v>482</v>
      </c>
      <c r="T7" s="2">
        <f t="shared" si="0"/>
        <v>91</v>
      </c>
      <c r="U7" s="2">
        <f t="shared" si="0"/>
        <v>421</v>
      </c>
      <c r="V7" s="2">
        <f t="shared" si="0"/>
        <v>65</v>
      </c>
      <c r="W7" s="2">
        <f t="shared" si="0"/>
        <v>228</v>
      </c>
      <c r="X7" s="2">
        <f t="shared" si="0"/>
        <v>27</v>
      </c>
      <c r="Y7" s="4">
        <f>(U7+V7)/(S7+T7)*100</f>
        <v>84.81675392670157</v>
      </c>
      <c r="Z7" s="6">
        <f>U7/S7*100</f>
        <v>87.34439834024896</v>
      </c>
      <c r="AA7" s="6">
        <f>V7/T7*100</f>
        <v>71.42857142857143</v>
      </c>
      <c r="AB7" s="6">
        <f>S7/B7*100</f>
        <v>0.03733143733004321</v>
      </c>
    </row>
    <row r="8" spans="1:28" ht="19.5" customHeight="1">
      <c r="A8" s="20" t="s">
        <v>36</v>
      </c>
      <c r="B8" s="28">
        <v>100</v>
      </c>
      <c r="C8" s="4">
        <f aca="true" t="shared" si="1" ref="C8:I8">C7/($C7+$D7)*100</f>
        <v>57.05394190871369</v>
      </c>
      <c r="D8" s="4">
        <f t="shared" si="1"/>
        <v>42.946058091286304</v>
      </c>
      <c r="E8" s="4">
        <f t="shared" si="1"/>
        <v>42.531120331950206</v>
      </c>
      <c r="F8" s="4">
        <f t="shared" si="1"/>
        <v>55.809128630705395</v>
      </c>
      <c r="G8" s="4">
        <f t="shared" si="1"/>
        <v>1.6597510373443984</v>
      </c>
      <c r="H8" s="4">
        <f t="shared" si="1"/>
        <v>51.45228215767634</v>
      </c>
      <c r="I8" s="4">
        <f t="shared" si="1"/>
        <v>48.54771784232365</v>
      </c>
      <c r="J8" s="4">
        <v>100</v>
      </c>
      <c r="K8" s="4">
        <f aca="true" t="shared" si="2" ref="K8:R8">K7/($C7+$D7)*100</f>
        <v>20.33195020746888</v>
      </c>
      <c r="L8" s="4">
        <f t="shared" si="2"/>
        <v>16.390041493775932</v>
      </c>
      <c r="M8" s="4">
        <f t="shared" si="2"/>
        <v>6.224066390041494</v>
      </c>
      <c r="N8" s="4">
        <f t="shared" si="2"/>
        <v>18.25726141078838</v>
      </c>
      <c r="O8" s="4">
        <f t="shared" si="2"/>
        <v>74.27385892116183</v>
      </c>
      <c r="P8" s="4">
        <f t="shared" si="2"/>
        <v>0.4149377593360996</v>
      </c>
      <c r="Q8" s="4">
        <f t="shared" si="2"/>
        <v>3.7344398340248963</v>
      </c>
      <c r="R8" s="4">
        <f t="shared" si="2"/>
        <v>3.319502074688797</v>
      </c>
      <c r="S8" s="4"/>
      <c r="T8" s="4"/>
      <c r="U8" s="4"/>
      <c r="V8" s="4"/>
      <c r="W8" s="4"/>
      <c r="X8" s="4"/>
      <c r="Y8" s="26"/>
      <c r="Z8" s="26"/>
      <c r="AA8" s="26"/>
      <c r="AB8" s="26"/>
    </row>
    <row r="9" spans="1:28" ht="9.75" customHeight="1">
      <c r="A9" s="2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6"/>
      <c r="Z9" s="26"/>
      <c r="AA9" s="26"/>
      <c r="AB9" s="26"/>
    </row>
    <row r="10" spans="1:28" ht="19.5" customHeight="1">
      <c r="A10" s="21" t="s">
        <v>37</v>
      </c>
      <c r="B10" s="1">
        <f aca="true" t="shared" si="3" ref="B10:X10">SUM(B11:B30)</f>
        <v>1286922</v>
      </c>
      <c r="C10" s="2">
        <f t="shared" si="3"/>
        <v>274</v>
      </c>
      <c r="D10" s="2">
        <f t="shared" si="3"/>
        <v>206</v>
      </c>
      <c r="E10" s="2">
        <f t="shared" si="3"/>
        <v>205</v>
      </c>
      <c r="F10" s="2">
        <f t="shared" si="3"/>
        <v>267</v>
      </c>
      <c r="G10" s="2">
        <f t="shared" si="3"/>
        <v>8</v>
      </c>
      <c r="H10" s="2">
        <f t="shared" si="3"/>
        <v>246</v>
      </c>
      <c r="I10" s="2">
        <f t="shared" si="3"/>
        <v>234</v>
      </c>
      <c r="J10" s="2">
        <f t="shared" si="3"/>
        <v>480</v>
      </c>
      <c r="K10" s="2">
        <f t="shared" si="3"/>
        <v>97</v>
      </c>
      <c r="L10" s="2">
        <f t="shared" si="3"/>
        <v>79</v>
      </c>
      <c r="M10" s="2">
        <f t="shared" si="3"/>
        <v>29</v>
      </c>
      <c r="N10" s="2">
        <f t="shared" si="3"/>
        <v>88</v>
      </c>
      <c r="O10" s="2">
        <f t="shared" si="3"/>
        <v>356</v>
      </c>
      <c r="P10" s="2">
        <f t="shared" si="3"/>
        <v>2</v>
      </c>
      <c r="Q10" s="2">
        <f t="shared" si="3"/>
        <v>18</v>
      </c>
      <c r="R10" s="2">
        <f t="shared" si="3"/>
        <v>16</v>
      </c>
      <c r="S10" s="2">
        <f t="shared" si="3"/>
        <v>480</v>
      </c>
      <c r="T10" s="2">
        <f t="shared" si="3"/>
        <v>89</v>
      </c>
      <c r="U10" s="2">
        <f t="shared" si="3"/>
        <v>419</v>
      </c>
      <c r="V10" s="2">
        <f t="shared" si="3"/>
        <v>65</v>
      </c>
      <c r="W10" s="2">
        <f t="shared" si="3"/>
        <v>226</v>
      </c>
      <c r="X10" s="2">
        <f t="shared" si="3"/>
        <v>27</v>
      </c>
      <c r="Y10" s="4">
        <f aca="true" t="shared" si="4" ref="Y10:Y32">(U10+V10)/(S10+T10)*100</f>
        <v>85.06151142355009</v>
      </c>
      <c r="Z10" s="6">
        <f aca="true" t="shared" si="5" ref="Z10:AA25">U10/S10*100</f>
        <v>87.29166666666667</v>
      </c>
      <c r="AA10" s="6">
        <f t="shared" si="5"/>
        <v>73.03370786516854</v>
      </c>
      <c r="AB10" s="6">
        <f aca="true" t="shared" si="6" ref="AB10:AB32">S10/B10*100</f>
        <v>0.037298297798934205</v>
      </c>
    </row>
    <row r="11" spans="1:28" ht="19.5" customHeight="1">
      <c r="A11" s="20" t="s">
        <v>38</v>
      </c>
      <c r="B11" s="1">
        <v>212302</v>
      </c>
      <c r="C11" s="2">
        <v>67</v>
      </c>
      <c r="D11" s="2">
        <v>47</v>
      </c>
      <c r="E11" s="2">
        <v>46</v>
      </c>
      <c r="F11" s="2">
        <v>65</v>
      </c>
      <c r="G11" s="2">
        <v>3</v>
      </c>
      <c r="H11" s="2">
        <v>61</v>
      </c>
      <c r="I11" s="2">
        <v>53</v>
      </c>
      <c r="J11" s="2">
        <f aca="true" t="shared" si="7" ref="J11:J30">C11+D11</f>
        <v>114</v>
      </c>
      <c r="K11" s="2">
        <v>17</v>
      </c>
      <c r="L11" s="2">
        <v>14</v>
      </c>
      <c r="M11" s="2">
        <v>5</v>
      </c>
      <c r="N11" s="2">
        <v>29</v>
      </c>
      <c r="O11" s="2">
        <v>75</v>
      </c>
      <c r="P11" s="2">
        <v>1</v>
      </c>
      <c r="Q11" s="2">
        <v>5</v>
      </c>
      <c r="R11" s="2">
        <v>4</v>
      </c>
      <c r="S11" s="2">
        <v>114</v>
      </c>
      <c r="T11" s="2">
        <v>20</v>
      </c>
      <c r="U11" s="2">
        <v>97</v>
      </c>
      <c r="V11" s="2">
        <v>14</v>
      </c>
      <c r="W11" s="2">
        <v>56</v>
      </c>
      <c r="X11" s="2">
        <v>6</v>
      </c>
      <c r="Y11" s="4">
        <f t="shared" si="4"/>
        <v>82.83582089552239</v>
      </c>
      <c r="Z11" s="6">
        <f t="shared" si="5"/>
        <v>85.08771929824562</v>
      </c>
      <c r="AA11" s="6">
        <f t="shared" si="5"/>
        <v>70</v>
      </c>
      <c r="AB11" s="6">
        <f t="shared" si="6"/>
        <v>0.05369709187855036</v>
      </c>
    </row>
    <row r="12" spans="1:28" ht="19.5" customHeight="1">
      <c r="A12" s="20" t="s">
        <v>39</v>
      </c>
      <c r="B12" s="1">
        <v>123905</v>
      </c>
      <c r="C12" s="2">
        <v>16</v>
      </c>
      <c r="D12" s="2">
        <v>14</v>
      </c>
      <c r="E12" s="2">
        <v>17</v>
      </c>
      <c r="F12" s="2">
        <v>13</v>
      </c>
      <c r="G12" s="2">
        <v>0</v>
      </c>
      <c r="H12" s="2">
        <v>9</v>
      </c>
      <c r="I12" s="2">
        <v>21</v>
      </c>
      <c r="J12" s="2">
        <f t="shared" si="7"/>
        <v>30</v>
      </c>
      <c r="K12" s="2">
        <v>2</v>
      </c>
      <c r="L12" s="2">
        <v>1</v>
      </c>
      <c r="M12" s="2">
        <v>2</v>
      </c>
      <c r="N12" s="2">
        <v>3</v>
      </c>
      <c r="O12" s="2">
        <v>23</v>
      </c>
      <c r="P12" s="2">
        <v>1</v>
      </c>
      <c r="Q12" s="2">
        <v>1</v>
      </c>
      <c r="R12" s="2">
        <v>2</v>
      </c>
      <c r="S12" s="2">
        <v>30</v>
      </c>
      <c r="T12" s="2">
        <v>13</v>
      </c>
      <c r="U12" s="2">
        <v>26</v>
      </c>
      <c r="V12" s="2">
        <v>7</v>
      </c>
      <c r="W12" s="2">
        <v>8</v>
      </c>
      <c r="X12" s="2">
        <v>2</v>
      </c>
      <c r="Y12" s="4">
        <f t="shared" si="4"/>
        <v>76.74418604651163</v>
      </c>
      <c r="Z12" s="6">
        <f t="shared" si="5"/>
        <v>86.66666666666667</v>
      </c>
      <c r="AA12" s="6">
        <f t="shared" si="5"/>
        <v>53.84615384615385</v>
      </c>
      <c r="AB12" s="6">
        <f t="shared" si="6"/>
        <v>0.02421209797828982</v>
      </c>
    </row>
    <row r="13" spans="1:28" ht="19.5" customHeight="1">
      <c r="A13" s="20" t="s">
        <v>40</v>
      </c>
      <c r="B13" s="1">
        <v>165870</v>
      </c>
      <c r="C13" s="2">
        <v>17</v>
      </c>
      <c r="D13" s="2">
        <v>15</v>
      </c>
      <c r="E13" s="2">
        <v>11</v>
      </c>
      <c r="F13" s="2">
        <v>20</v>
      </c>
      <c r="G13" s="2">
        <v>1</v>
      </c>
      <c r="H13" s="2">
        <v>20</v>
      </c>
      <c r="I13" s="2">
        <v>12</v>
      </c>
      <c r="J13" s="2">
        <f t="shared" si="7"/>
        <v>32</v>
      </c>
      <c r="K13" s="2">
        <v>1</v>
      </c>
      <c r="L13" s="2">
        <v>4</v>
      </c>
      <c r="M13" s="2">
        <v>3</v>
      </c>
      <c r="N13" s="2">
        <v>7</v>
      </c>
      <c r="O13" s="2">
        <v>22</v>
      </c>
      <c r="P13" s="2">
        <v>0</v>
      </c>
      <c r="Q13" s="2">
        <v>1</v>
      </c>
      <c r="R13" s="2">
        <v>2</v>
      </c>
      <c r="S13" s="2">
        <v>32</v>
      </c>
      <c r="T13" s="2">
        <v>4</v>
      </c>
      <c r="U13" s="2">
        <v>29</v>
      </c>
      <c r="V13" s="2">
        <v>4</v>
      </c>
      <c r="W13" s="2">
        <v>19</v>
      </c>
      <c r="X13" s="2">
        <v>2</v>
      </c>
      <c r="Y13" s="4">
        <f t="shared" si="4"/>
        <v>91.66666666666666</v>
      </c>
      <c r="Z13" s="6">
        <f t="shared" si="5"/>
        <v>90.625</v>
      </c>
      <c r="AA13" s="6">
        <f t="shared" si="5"/>
        <v>100</v>
      </c>
      <c r="AB13" s="6">
        <f t="shared" si="6"/>
        <v>0.019292216796286246</v>
      </c>
    </row>
    <row r="14" spans="1:28" ht="19.5" customHeight="1">
      <c r="A14" s="20" t="s">
        <v>41</v>
      </c>
      <c r="B14" s="1">
        <v>97459</v>
      </c>
      <c r="C14" s="2">
        <v>8</v>
      </c>
      <c r="D14" s="2">
        <v>12</v>
      </c>
      <c r="E14" s="2">
        <v>5</v>
      </c>
      <c r="F14" s="2">
        <v>15</v>
      </c>
      <c r="G14" s="2">
        <v>0</v>
      </c>
      <c r="H14" s="2">
        <v>7</v>
      </c>
      <c r="I14" s="2">
        <v>13</v>
      </c>
      <c r="J14" s="2">
        <f t="shared" si="7"/>
        <v>20</v>
      </c>
      <c r="K14" s="2">
        <v>0</v>
      </c>
      <c r="L14" s="2">
        <v>5</v>
      </c>
      <c r="M14" s="2">
        <v>0</v>
      </c>
      <c r="N14" s="2">
        <v>5</v>
      </c>
      <c r="O14" s="2">
        <v>14</v>
      </c>
      <c r="P14" s="2">
        <v>0</v>
      </c>
      <c r="Q14" s="2">
        <v>1</v>
      </c>
      <c r="R14" s="2">
        <v>0</v>
      </c>
      <c r="S14" s="2">
        <v>20</v>
      </c>
      <c r="T14" s="2">
        <v>7</v>
      </c>
      <c r="U14" s="2">
        <v>20</v>
      </c>
      <c r="V14" s="2">
        <v>6</v>
      </c>
      <c r="W14" s="2">
        <v>7</v>
      </c>
      <c r="X14" s="2">
        <v>3</v>
      </c>
      <c r="Y14" s="4">
        <f t="shared" si="4"/>
        <v>96.29629629629629</v>
      </c>
      <c r="Z14" s="6">
        <f t="shared" si="5"/>
        <v>100</v>
      </c>
      <c r="AA14" s="6">
        <f t="shared" si="5"/>
        <v>85.71428571428571</v>
      </c>
      <c r="AB14" s="6">
        <f t="shared" si="6"/>
        <v>0.020521450045660226</v>
      </c>
    </row>
    <row r="15" spans="1:28" ht="19.5" customHeight="1">
      <c r="A15" s="20" t="s">
        <v>42</v>
      </c>
      <c r="B15" s="1">
        <v>144122</v>
      </c>
      <c r="C15" s="2">
        <v>33</v>
      </c>
      <c r="D15" s="2">
        <v>25</v>
      </c>
      <c r="E15" s="2">
        <v>25</v>
      </c>
      <c r="F15" s="2">
        <v>33</v>
      </c>
      <c r="G15" s="2">
        <v>0</v>
      </c>
      <c r="H15" s="2">
        <v>33</v>
      </c>
      <c r="I15" s="2">
        <v>25</v>
      </c>
      <c r="J15" s="2">
        <f t="shared" si="7"/>
        <v>58</v>
      </c>
      <c r="K15" s="2">
        <v>2</v>
      </c>
      <c r="L15" s="2">
        <v>14</v>
      </c>
      <c r="M15" s="2">
        <v>4</v>
      </c>
      <c r="N15" s="2">
        <v>14</v>
      </c>
      <c r="O15" s="2">
        <v>43</v>
      </c>
      <c r="P15" s="2">
        <v>0</v>
      </c>
      <c r="Q15" s="2">
        <v>1</v>
      </c>
      <c r="R15" s="2">
        <v>0</v>
      </c>
      <c r="S15" s="2">
        <v>58</v>
      </c>
      <c r="T15" s="2">
        <v>10</v>
      </c>
      <c r="U15" s="2">
        <v>47</v>
      </c>
      <c r="V15" s="2">
        <v>7</v>
      </c>
      <c r="W15" s="2">
        <v>28</v>
      </c>
      <c r="X15" s="2">
        <v>5</v>
      </c>
      <c r="Y15" s="4">
        <f t="shared" si="4"/>
        <v>79.41176470588235</v>
      </c>
      <c r="Z15" s="6">
        <f t="shared" si="5"/>
        <v>81.03448275862068</v>
      </c>
      <c r="AA15" s="6">
        <f t="shared" si="5"/>
        <v>70</v>
      </c>
      <c r="AB15" s="6">
        <f t="shared" si="6"/>
        <v>0.04024368243571418</v>
      </c>
    </row>
    <row r="16" spans="1:28" ht="19.5" customHeight="1">
      <c r="A16" s="20" t="s">
        <v>43</v>
      </c>
      <c r="B16" s="1">
        <v>24976</v>
      </c>
      <c r="C16" s="2">
        <v>4</v>
      </c>
      <c r="D16" s="2">
        <v>3</v>
      </c>
      <c r="E16" s="2">
        <v>2</v>
      </c>
      <c r="F16" s="2">
        <v>5</v>
      </c>
      <c r="G16" s="2">
        <v>0</v>
      </c>
      <c r="H16" s="2">
        <v>3</v>
      </c>
      <c r="I16" s="2">
        <v>4</v>
      </c>
      <c r="J16" s="2">
        <f t="shared" si="7"/>
        <v>7</v>
      </c>
      <c r="K16" s="2">
        <v>0</v>
      </c>
      <c r="L16" s="2">
        <v>2</v>
      </c>
      <c r="M16" s="2">
        <v>0</v>
      </c>
      <c r="N16" s="2">
        <v>2</v>
      </c>
      <c r="O16" s="2">
        <v>4</v>
      </c>
      <c r="P16" s="2">
        <v>0</v>
      </c>
      <c r="Q16" s="2">
        <v>0</v>
      </c>
      <c r="R16" s="2">
        <v>1</v>
      </c>
      <c r="S16" s="2">
        <v>7</v>
      </c>
      <c r="T16" s="2">
        <v>3</v>
      </c>
      <c r="U16" s="2">
        <v>4</v>
      </c>
      <c r="V16" s="2">
        <v>3</v>
      </c>
      <c r="W16" s="2">
        <v>3</v>
      </c>
      <c r="X16" s="2">
        <v>2</v>
      </c>
      <c r="Y16" s="4">
        <f t="shared" si="4"/>
        <v>70</v>
      </c>
      <c r="Z16" s="6">
        <f t="shared" si="5"/>
        <v>57.14285714285714</v>
      </c>
      <c r="AA16" s="6">
        <f t="shared" si="5"/>
        <v>100</v>
      </c>
      <c r="AB16" s="6">
        <f t="shared" si="6"/>
        <v>0.028026905829596414</v>
      </c>
    </row>
    <row r="17" spans="1:28" ht="19.5" customHeight="1">
      <c r="A17" s="20" t="s">
        <v>44</v>
      </c>
      <c r="B17" s="1">
        <v>134735</v>
      </c>
      <c r="C17" s="2">
        <v>36</v>
      </c>
      <c r="D17" s="2">
        <v>25</v>
      </c>
      <c r="E17" s="2">
        <v>22</v>
      </c>
      <c r="F17" s="2">
        <v>38</v>
      </c>
      <c r="G17" s="2">
        <v>1</v>
      </c>
      <c r="H17" s="2">
        <v>36</v>
      </c>
      <c r="I17" s="2">
        <v>25</v>
      </c>
      <c r="J17" s="2">
        <f t="shared" si="7"/>
        <v>61</v>
      </c>
      <c r="K17" s="2">
        <v>19</v>
      </c>
      <c r="L17" s="2">
        <v>7</v>
      </c>
      <c r="M17" s="2">
        <v>3</v>
      </c>
      <c r="N17" s="2">
        <v>8</v>
      </c>
      <c r="O17" s="2">
        <v>45</v>
      </c>
      <c r="P17" s="2">
        <v>0</v>
      </c>
      <c r="Q17" s="2">
        <v>5</v>
      </c>
      <c r="R17" s="2">
        <v>3</v>
      </c>
      <c r="S17" s="2">
        <v>61</v>
      </c>
      <c r="T17" s="2">
        <v>14</v>
      </c>
      <c r="U17" s="2">
        <v>55</v>
      </c>
      <c r="V17" s="2">
        <v>10</v>
      </c>
      <c r="W17" s="2">
        <v>35</v>
      </c>
      <c r="X17" s="2">
        <v>5</v>
      </c>
      <c r="Y17" s="4">
        <f t="shared" si="4"/>
        <v>86.66666666666667</v>
      </c>
      <c r="Z17" s="6">
        <f t="shared" si="5"/>
        <v>90.1639344262295</v>
      </c>
      <c r="AA17" s="6">
        <f t="shared" si="5"/>
        <v>71.42857142857143</v>
      </c>
      <c r="AB17" s="6">
        <f t="shared" si="6"/>
        <v>0.04527405648124096</v>
      </c>
    </row>
    <row r="18" spans="1:28" ht="19.5" customHeight="1">
      <c r="A18" s="20" t="s">
        <v>45</v>
      </c>
      <c r="B18" s="1">
        <v>36390</v>
      </c>
      <c r="C18" s="2">
        <v>8</v>
      </c>
      <c r="D18" s="2">
        <v>7</v>
      </c>
      <c r="E18" s="2">
        <v>7</v>
      </c>
      <c r="F18" s="2">
        <v>8</v>
      </c>
      <c r="G18" s="2">
        <v>0</v>
      </c>
      <c r="H18" s="2">
        <v>9</v>
      </c>
      <c r="I18" s="2">
        <v>6</v>
      </c>
      <c r="J18" s="2">
        <f t="shared" si="7"/>
        <v>15</v>
      </c>
      <c r="K18" s="2">
        <v>5</v>
      </c>
      <c r="L18" s="2">
        <v>5</v>
      </c>
      <c r="M18" s="2">
        <v>0</v>
      </c>
      <c r="N18" s="2">
        <v>1</v>
      </c>
      <c r="O18" s="2">
        <v>13</v>
      </c>
      <c r="P18" s="2">
        <v>0</v>
      </c>
      <c r="Q18" s="2">
        <v>1</v>
      </c>
      <c r="R18" s="2">
        <v>0</v>
      </c>
      <c r="S18" s="2">
        <v>15</v>
      </c>
      <c r="T18" s="2">
        <v>2</v>
      </c>
      <c r="U18" s="2">
        <v>14</v>
      </c>
      <c r="V18" s="2">
        <v>2</v>
      </c>
      <c r="W18" s="2">
        <v>8</v>
      </c>
      <c r="X18" s="2">
        <v>0</v>
      </c>
      <c r="Y18" s="4">
        <f t="shared" si="4"/>
        <v>94.11764705882352</v>
      </c>
      <c r="Z18" s="6">
        <f t="shared" si="5"/>
        <v>93.33333333333333</v>
      </c>
      <c r="AA18" s="6">
        <f t="shared" si="5"/>
        <v>100</v>
      </c>
      <c r="AB18" s="6">
        <f t="shared" si="6"/>
        <v>0.041220115416323165</v>
      </c>
    </row>
    <row r="19" spans="1:28" ht="19.5" customHeight="1">
      <c r="A19" s="20" t="s">
        <v>46</v>
      </c>
      <c r="B19" s="1">
        <v>32587</v>
      </c>
      <c r="C19" s="2">
        <v>4</v>
      </c>
      <c r="D19" s="2">
        <v>3</v>
      </c>
      <c r="E19" s="2">
        <v>5</v>
      </c>
      <c r="F19" s="2">
        <v>2</v>
      </c>
      <c r="G19" s="2">
        <v>0</v>
      </c>
      <c r="H19" s="2">
        <v>3</v>
      </c>
      <c r="I19" s="2">
        <v>4</v>
      </c>
      <c r="J19" s="2">
        <f t="shared" si="7"/>
        <v>7</v>
      </c>
      <c r="K19" s="2">
        <v>0</v>
      </c>
      <c r="L19" s="2">
        <v>1</v>
      </c>
      <c r="M19" s="2">
        <v>1</v>
      </c>
      <c r="N19" s="2">
        <v>2</v>
      </c>
      <c r="O19" s="2">
        <v>5</v>
      </c>
      <c r="P19" s="2">
        <v>0</v>
      </c>
      <c r="Q19" s="2">
        <v>0</v>
      </c>
      <c r="R19" s="2">
        <v>0</v>
      </c>
      <c r="S19" s="2">
        <v>7</v>
      </c>
      <c r="T19" s="2">
        <v>1</v>
      </c>
      <c r="U19" s="2">
        <v>7</v>
      </c>
      <c r="V19" s="2">
        <v>1</v>
      </c>
      <c r="W19" s="2">
        <v>3</v>
      </c>
      <c r="X19" s="2">
        <v>0</v>
      </c>
      <c r="Y19" s="4">
        <f t="shared" si="4"/>
        <v>100</v>
      </c>
      <c r="Z19" s="6">
        <f t="shared" si="5"/>
        <v>100</v>
      </c>
      <c r="AA19" s="6">
        <f t="shared" si="5"/>
        <v>100</v>
      </c>
      <c r="AB19" s="6">
        <f t="shared" si="6"/>
        <v>0.02148095866449811</v>
      </c>
    </row>
    <row r="20" spans="1:28" ht="19.5" customHeight="1">
      <c r="A20" s="20" t="s">
        <v>47</v>
      </c>
      <c r="B20" s="1">
        <v>75781</v>
      </c>
      <c r="C20" s="2">
        <v>11</v>
      </c>
      <c r="D20" s="2">
        <v>6</v>
      </c>
      <c r="E20" s="2">
        <v>6</v>
      </c>
      <c r="F20" s="2">
        <v>11</v>
      </c>
      <c r="G20" s="2">
        <v>0</v>
      </c>
      <c r="H20" s="2">
        <v>8</v>
      </c>
      <c r="I20" s="2">
        <v>9</v>
      </c>
      <c r="J20" s="2">
        <f t="shared" si="7"/>
        <v>17</v>
      </c>
      <c r="K20" s="2">
        <v>4</v>
      </c>
      <c r="L20" s="2">
        <v>2</v>
      </c>
      <c r="M20" s="2">
        <v>1</v>
      </c>
      <c r="N20" s="2">
        <v>1</v>
      </c>
      <c r="O20" s="2">
        <v>15</v>
      </c>
      <c r="P20" s="2">
        <v>0</v>
      </c>
      <c r="Q20" s="2">
        <v>1</v>
      </c>
      <c r="R20" s="2">
        <v>0</v>
      </c>
      <c r="S20" s="2">
        <v>17</v>
      </c>
      <c r="T20" s="2">
        <v>1</v>
      </c>
      <c r="U20" s="2">
        <v>14</v>
      </c>
      <c r="V20" s="2">
        <v>1</v>
      </c>
      <c r="W20" s="2">
        <v>7</v>
      </c>
      <c r="X20" s="2">
        <v>0</v>
      </c>
      <c r="Y20" s="4">
        <f t="shared" si="4"/>
        <v>83.33333333333334</v>
      </c>
      <c r="Z20" s="6">
        <f t="shared" si="5"/>
        <v>82.35294117647058</v>
      </c>
      <c r="AA20" s="6">
        <f t="shared" si="5"/>
        <v>100</v>
      </c>
      <c r="AB20" s="6">
        <f t="shared" si="6"/>
        <v>0.022433063696704978</v>
      </c>
    </row>
    <row r="21" spans="1:28" ht="19.5" customHeight="1">
      <c r="A21" s="20" t="s">
        <v>48</v>
      </c>
      <c r="B21" s="1">
        <v>28702</v>
      </c>
      <c r="C21" s="2">
        <v>9</v>
      </c>
      <c r="D21" s="2">
        <v>2</v>
      </c>
      <c r="E21" s="2">
        <v>4</v>
      </c>
      <c r="F21" s="2">
        <v>7</v>
      </c>
      <c r="G21" s="2">
        <v>0</v>
      </c>
      <c r="H21" s="2">
        <v>2</v>
      </c>
      <c r="I21" s="2">
        <v>9</v>
      </c>
      <c r="J21" s="2">
        <f t="shared" si="7"/>
        <v>11</v>
      </c>
      <c r="K21" s="2">
        <v>5</v>
      </c>
      <c r="L21" s="2">
        <v>1</v>
      </c>
      <c r="M21" s="2">
        <v>1</v>
      </c>
      <c r="N21" s="2">
        <v>0</v>
      </c>
      <c r="O21" s="2">
        <v>9</v>
      </c>
      <c r="P21" s="2">
        <v>0</v>
      </c>
      <c r="Q21" s="2">
        <v>2</v>
      </c>
      <c r="R21" s="2">
        <v>0</v>
      </c>
      <c r="S21" s="2">
        <v>11</v>
      </c>
      <c r="T21" s="2">
        <v>1</v>
      </c>
      <c r="U21" s="2">
        <v>11</v>
      </c>
      <c r="V21" s="2">
        <v>1</v>
      </c>
      <c r="W21" s="2">
        <v>2</v>
      </c>
      <c r="X21" s="2">
        <v>1</v>
      </c>
      <c r="Y21" s="4">
        <f t="shared" si="4"/>
        <v>100</v>
      </c>
      <c r="Z21" s="6">
        <f t="shared" si="5"/>
        <v>100</v>
      </c>
      <c r="AA21" s="6">
        <f t="shared" si="5"/>
        <v>100</v>
      </c>
      <c r="AB21" s="6">
        <f t="shared" si="6"/>
        <v>0.03832485541077277</v>
      </c>
    </row>
    <row r="22" spans="1:28" ht="19.5" customHeight="1">
      <c r="A22" s="20" t="s">
        <v>49</v>
      </c>
      <c r="B22" s="1">
        <v>39547</v>
      </c>
      <c r="C22" s="2">
        <v>5</v>
      </c>
      <c r="D22" s="2">
        <v>9</v>
      </c>
      <c r="E22" s="2">
        <v>9</v>
      </c>
      <c r="F22" s="2">
        <v>5</v>
      </c>
      <c r="G22" s="2">
        <v>0</v>
      </c>
      <c r="H22" s="2">
        <v>6</v>
      </c>
      <c r="I22" s="2">
        <v>8</v>
      </c>
      <c r="J22" s="2">
        <f t="shared" si="7"/>
        <v>14</v>
      </c>
      <c r="K22" s="2">
        <v>0</v>
      </c>
      <c r="L22" s="2">
        <v>6</v>
      </c>
      <c r="M22" s="2">
        <v>0</v>
      </c>
      <c r="N22" s="2">
        <v>3</v>
      </c>
      <c r="O22" s="2">
        <v>11</v>
      </c>
      <c r="P22" s="2">
        <v>0</v>
      </c>
      <c r="Q22" s="2">
        <v>0</v>
      </c>
      <c r="R22" s="2">
        <v>0</v>
      </c>
      <c r="S22" s="2">
        <v>14</v>
      </c>
      <c r="T22" s="2">
        <v>1</v>
      </c>
      <c r="U22" s="2">
        <v>10</v>
      </c>
      <c r="V22" s="2">
        <v>1</v>
      </c>
      <c r="W22" s="2">
        <v>3</v>
      </c>
      <c r="X22" s="2">
        <v>0</v>
      </c>
      <c r="Y22" s="4">
        <f t="shared" si="4"/>
        <v>73.33333333333333</v>
      </c>
      <c r="Z22" s="6">
        <f t="shared" si="5"/>
        <v>71.42857142857143</v>
      </c>
      <c r="AA22" s="6">
        <f t="shared" si="5"/>
        <v>100</v>
      </c>
      <c r="AB22" s="6">
        <f t="shared" si="6"/>
        <v>0.03540091536652591</v>
      </c>
    </row>
    <row r="23" spans="1:28" ht="19.5" customHeight="1">
      <c r="A23" s="20" t="s">
        <v>50</v>
      </c>
      <c r="B23" s="1">
        <v>26188</v>
      </c>
      <c r="C23" s="2">
        <v>5</v>
      </c>
      <c r="D23" s="2">
        <v>5</v>
      </c>
      <c r="E23" s="2">
        <v>6</v>
      </c>
      <c r="F23" s="2">
        <v>4</v>
      </c>
      <c r="G23" s="2">
        <v>0</v>
      </c>
      <c r="H23" s="2">
        <v>3</v>
      </c>
      <c r="I23" s="2">
        <v>7</v>
      </c>
      <c r="J23" s="2">
        <f t="shared" si="7"/>
        <v>10</v>
      </c>
      <c r="K23" s="2">
        <v>1</v>
      </c>
      <c r="L23" s="2">
        <v>4</v>
      </c>
      <c r="M23" s="2">
        <v>1</v>
      </c>
      <c r="N23" s="2">
        <v>1</v>
      </c>
      <c r="O23" s="2">
        <v>9</v>
      </c>
      <c r="P23" s="2">
        <v>0</v>
      </c>
      <c r="Q23" s="2">
        <v>0</v>
      </c>
      <c r="R23" s="2">
        <v>0</v>
      </c>
      <c r="S23" s="2">
        <v>10</v>
      </c>
      <c r="T23" s="2">
        <v>1</v>
      </c>
      <c r="U23" s="2">
        <v>7</v>
      </c>
      <c r="V23" s="2">
        <v>1</v>
      </c>
      <c r="W23" s="2">
        <v>3</v>
      </c>
      <c r="X23" s="2">
        <v>0</v>
      </c>
      <c r="Y23" s="4">
        <f t="shared" si="4"/>
        <v>72.72727272727273</v>
      </c>
      <c r="Z23" s="6">
        <f t="shared" si="5"/>
        <v>70</v>
      </c>
      <c r="AA23" s="6">
        <f t="shared" si="5"/>
        <v>100</v>
      </c>
      <c r="AB23" s="6">
        <f t="shared" si="6"/>
        <v>0.0381854284405071</v>
      </c>
    </row>
    <row r="24" spans="1:28" ht="19.5" customHeight="1">
      <c r="A24" s="20" t="s">
        <v>51</v>
      </c>
      <c r="B24" s="1">
        <v>44738</v>
      </c>
      <c r="C24" s="2">
        <v>12</v>
      </c>
      <c r="D24" s="2">
        <v>6</v>
      </c>
      <c r="E24" s="2">
        <v>3</v>
      </c>
      <c r="F24" s="2">
        <v>14</v>
      </c>
      <c r="G24" s="2">
        <v>1</v>
      </c>
      <c r="H24" s="2">
        <v>10</v>
      </c>
      <c r="I24" s="2">
        <v>8</v>
      </c>
      <c r="J24" s="2">
        <f t="shared" si="7"/>
        <v>18</v>
      </c>
      <c r="K24" s="2">
        <v>9</v>
      </c>
      <c r="L24" s="2">
        <v>2</v>
      </c>
      <c r="M24" s="2">
        <v>3</v>
      </c>
      <c r="N24" s="2">
        <v>3</v>
      </c>
      <c r="O24" s="2">
        <v>12</v>
      </c>
      <c r="P24" s="2">
        <v>0</v>
      </c>
      <c r="Q24" s="2">
        <v>0</v>
      </c>
      <c r="R24" s="2">
        <v>3</v>
      </c>
      <c r="S24" s="2">
        <v>18</v>
      </c>
      <c r="T24" s="2">
        <v>6</v>
      </c>
      <c r="U24" s="2">
        <v>16</v>
      </c>
      <c r="V24" s="2">
        <v>4</v>
      </c>
      <c r="W24" s="2">
        <v>10</v>
      </c>
      <c r="X24" s="2">
        <v>1</v>
      </c>
      <c r="Y24" s="4">
        <f t="shared" si="4"/>
        <v>83.33333333333334</v>
      </c>
      <c r="Z24" s="6">
        <f t="shared" si="5"/>
        <v>88.88888888888889</v>
      </c>
      <c r="AA24" s="6">
        <f t="shared" si="5"/>
        <v>66.66666666666666</v>
      </c>
      <c r="AB24" s="6">
        <f t="shared" si="6"/>
        <v>0.04023425276051679</v>
      </c>
    </row>
    <row r="25" spans="1:28" ht="19.5" customHeight="1">
      <c r="A25" s="20" t="s">
        <v>52</v>
      </c>
      <c r="B25" s="1">
        <v>12478</v>
      </c>
      <c r="C25" s="2">
        <v>9</v>
      </c>
      <c r="D25" s="2">
        <v>7</v>
      </c>
      <c r="E25" s="2">
        <v>6</v>
      </c>
      <c r="F25" s="2">
        <v>10</v>
      </c>
      <c r="G25" s="2">
        <v>0</v>
      </c>
      <c r="H25" s="2">
        <v>12</v>
      </c>
      <c r="I25" s="2">
        <v>4</v>
      </c>
      <c r="J25" s="2">
        <f t="shared" si="7"/>
        <v>16</v>
      </c>
      <c r="K25" s="2">
        <v>15</v>
      </c>
      <c r="L25" s="2">
        <v>0</v>
      </c>
      <c r="M25" s="2">
        <v>1</v>
      </c>
      <c r="N25" s="2">
        <v>2</v>
      </c>
      <c r="O25" s="2">
        <v>14</v>
      </c>
      <c r="P25" s="2">
        <v>0</v>
      </c>
      <c r="Q25" s="2">
        <v>0</v>
      </c>
      <c r="R25" s="2">
        <v>0</v>
      </c>
      <c r="S25" s="2">
        <v>16</v>
      </c>
      <c r="T25" s="2">
        <v>1</v>
      </c>
      <c r="U25" s="2">
        <v>14</v>
      </c>
      <c r="V25" s="2">
        <v>0</v>
      </c>
      <c r="W25" s="2">
        <v>10</v>
      </c>
      <c r="X25" s="2">
        <v>0</v>
      </c>
      <c r="Y25" s="4">
        <f t="shared" si="4"/>
        <v>82.35294117647058</v>
      </c>
      <c r="Z25" s="6">
        <f t="shared" si="5"/>
        <v>87.5</v>
      </c>
      <c r="AA25" s="6">
        <f t="shared" si="5"/>
        <v>0</v>
      </c>
      <c r="AB25" s="6">
        <f t="shared" si="6"/>
        <v>0.12822567719185768</v>
      </c>
    </row>
    <row r="26" spans="1:28" ht="19.5" customHeight="1">
      <c r="A26" s="20" t="s">
        <v>53</v>
      </c>
      <c r="B26" s="1">
        <v>17859</v>
      </c>
      <c r="C26" s="2">
        <v>14</v>
      </c>
      <c r="D26" s="2">
        <v>6</v>
      </c>
      <c r="E26" s="2">
        <v>11</v>
      </c>
      <c r="F26" s="2">
        <v>8</v>
      </c>
      <c r="G26" s="2">
        <v>1</v>
      </c>
      <c r="H26" s="2">
        <v>6</v>
      </c>
      <c r="I26" s="2">
        <v>14</v>
      </c>
      <c r="J26" s="2">
        <f t="shared" si="7"/>
        <v>20</v>
      </c>
      <c r="K26" s="2">
        <v>15</v>
      </c>
      <c r="L26" s="2">
        <v>2</v>
      </c>
      <c r="M26" s="2">
        <v>3</v>
      </c>
      <c r="N26" s="2">
        <v>1</v>
      </c>
      <c r="O26" s="2">
        <v>18</v>
      </c>
      <c r="P26" s="2">
        <v>0</v>
      </c>
      <c r="Q26" s="2">
        <v>0</v>
      </c>
      <c r="R26" s="2">
        <v>1</v>
      </c>
      <c r="S26" s="2">
        <v>20</v>
      </c>
      <c r="T26" s="2">
        <v>1</v>
      </c>
      <c r="U26" s="2">
        <v>19</v>
      </c>
      <c r="V26" s="2">
        <v>1</v>
      </c>
      <c r="W26" s="2">
        <v>6</v>
      </c>
      <c r="X26" s="2">
        <v>0</v>
      </c>
      <c r="Y26" s="4">
        <f t="shared" si="4"/>
        <v>95.23809523809523</v>
      </c>
      <c r="Z26" s="6">
        <f>U26/S26*100</f>
        <v>95</v>
      </c>
      <c r="AA26" s="6">
        <f>V26/T26*100</f>
        <v>100</v>
      </c>
      <c r="AB26" s="6">
        <f t="shared" si="6"/>
        <v>0.11198835321126603</v>
      </c>
    </row>
    <row r="27" spans="1:28" ht="19.5" customHeight="1">
      <c r="A27" s="20" t="s">
        <v>54</v>
      </c>
      <c r="B27" s="1">
        <v>4444</v>
      </c>
      <c r="C27" s="2">
        <v>0</v>
      </c>
      <c r="D27" s="2">
        <v>1</v>
      </c>
      <c r="E27" s="2">
        <v>1</v>
      </c>
      <c r="F27" s="2">
        <v>0</v>
      </c>
      <c r="G27" s="2">
        <v>0</v>
      </c>
      <c r="H27" s="2">
        <v>0</v>
      </c>
      <c r="I27" s="2">
        <v>1</v>
      </c>
      <c r="J27" s="2">
        <f t="shared" si="7"/>
        <v>1</v>
      </c>
      <c r="K27" s="2">
        <v>0</v>
      </c>
      <c r="L27" s="2">
        <v>1</v>
      </c>
      <c r="M27" s="2">
        <v>0</v>
      </c>
      <c r="N27" s="2">
        <v>0</v>
      </c>
      <c r="O27" s="2">
        <v>1</v>
      </c>
      <c r="P27" s="2">
        <v>0</v>
      </c>
      <c r="Q27" s="2">
        <v>0</v>
      </c>
      <c r="R27" s="2">
        <v>0</v>
      </c>
      <c r="S27" s="2">
        <v>1</v>
      </c>
      <c r="T27" s="2">
        <v>0</v>
      </c>
      <c r="U27" s="2">
        <v>1</v>
      </c>
      <c r="V27" s="2">
        <v>0</v>
      </c>
      <c r="W27" s="2">
        <v>0</v>
      </c>
      <c r="X27" s="2">
        <v>0</v>
      </c>
      <c r="Y27" s="4">
        <f t="shared" si="4"/>
        <v>100</v>
      </c>
      <c r="Z27" s="6">
        <f>U27/S27*100</f>
        <v>100</v>
      </c>
      <c r="AA27" s="6">
        <v>0</v>
      </c>
      <c r="AB27" s="6">
        <f t="shared" si="6"/>
        <v>0.022502250225022502</v>
      </c>
    </row>
    <row r="28" spans="1:28" ht="19.5" customHeight="1">
      <c r="A28" s="20" t="s">
        <v>55</v>
      </c>
      <c r="B28" s="1">
        <v>18757</v>
      </c>
      <c r="C28" s="2">
        <v>11</v>
      </c>
      <c r="D28" s="2">
        <v>4</v>
      </c>
      <c r="E28" s="2">
        <v>9</v>
      </c>
      <c r="F28" s="2">
        <v>5</v>
      </c>
      <c r="G28" s="2">
        <v>1</v>
      </c>
      <c r="H28" s="2">
        <v>9</v>
      </c>
      <c r="I28" s="2">
        <v>6</v>
      </c>
      <c r="J28" s="2">
        <f t="shared" si="7"/>
        <v>15</v>
      </c>
      <c r="K28" s="2">
        <v>2</v>
      </c>
      <c r="L28" s="2">
        <v>2</v>
      </c>
      <c r="M28" s="2">
        <v>1</v>
      </c>
      <c r="N28" s="2">
        <v>1</v>
      </c>
      <c r="O28" s="2">
        <v>14</v>
      </c>
      <c r="P28" s="2">
        <v>0</v>
      </c>
      <c r="Q28" s="2">
        <v>0</v>
      </c>
      <c r="R28" s="2">
        <v>0</v>
      </c>
      <c r="S28" s="2">
        <v>15</v>
      </c>
      <c r="T28" s="2">
        <v>2</v>
      </c>
      <c r="U28" s="2">
        <v>14</v>
      </c>
      <c r="V28" s="2">
        <v>1</v>
      </c>
      <c r="W28" s="2">
        <v>9</v>
      </c>
      <c r="X28" s="2">
        <v>0</v>
      </c>
      <c r="Y28" s="4">
        <f t="shared" si="4"/>
        <v>88.23529411764706</v>
      </c>
      <c r="Z28" s="6">
        <f>U28/S28*100</f>
        <v>93.33333333333333</v>
      </c>
      <c r="AA28" s="6">
        <f>V28/T28*100</f>
        <v>50</v>
      </c>
      <c r="AB28" s="6">
        <f t="shared" si="6"/>
        <v>0.07997014447939436</v>
      </c>
    </row>
    <row r="29" spans="1:28" ht="19.5" customHeight="1">
      <c r="A29" s="20" t="s">
        <v>56</v>
      </c>
      <c r="B29" s="1">
        <v>28620</v>
      </c>
      <c r="C29" s="2">
        <v>1</v>
      </c>
      <c r="D29" s="2">
        <v>8</v>
      </c>
      <c r="E29" s="2">
        <v>7</v>
      </c>
      <c r="F29" s="2">
        <v>2</v>
      </c>
      <c r="G29" s="2">
        <v>0</v>
      </c>
      <c r="H29" s="2">
        <v>5</v>
      </c>
      <c r="I29" s="2">
        <v>4</v>
      </c>
      <c r="J29" s="2">
        <f t="shared" si="7"/>
        <v>9</v>
      </c>
      <c r="K29" s="2">
        <v>0</v>
      </c>
      <c r="L29" s="2">
        <v>4</v>
      </c>
      <c r="M29" s="2">
        <v>0</v>
      </c>
      <c r="N29" s="2">
        <v>4</v>
      </c>
      <c r="O29" s="2">
        <v>5</v>
      </c>
      <c r="P29" s="2">
        <v>0</v>
      </c>
      <c r="Q29" s="2">
        <v>0</v>
      </c>
      <c r="R29" s="2">
        <v>0</v>
      </c>
      <c r="S29" s="2">
        <v>9</v>
      </c>
      <c r="T29" s="2">
        <v>1</v>
      </c>
      <c r="U29" s="2">
        <v>9</v>
      </c>
      <c r="V29" s="2">
        <v>1</v>
      </c>
      <c r="W29" s="2">
        <v>5</v>
      </c>
      <c r="X29" s="2">
        <v>0</v>
      </c>
      <c r="Y29" s="4">
        <f t="shared" si="4"/>
        <v>100</v>
      </c>
      <c r="Z29" s="6">
        <f>U29/S29*100</f>
        <v>100</v>
      </c>
      <c r="AA29" s="6">
        <f>V29/T29*100</f>
        <v>100</v>
      </c>
      <c r="AB29" s="6">
        <f t="shared" si="6"/>
        <v>0.031446540880503145</v>
      </c>
    </row>
    <row r="30" spans="1:28" ht="19.5" customHeight="1">
      <c r="A30" s="20" t="s">
        <v>57</v>
      </c>
      <c r="B30" s="1">
        <v>17462</v>
      </c>
      <c r="C30" s="2">
        <v>4</v>
      </c>
      <c r="D30" s="2">
        <v>1</v>
      </c>
      <c r="E30" s="2">
        <v>3</v>
      </c>
      <c r="F30" s="2">
        <v>2</v>
      </c>
      <c r="G30" s="2">
        <v>0</v>
      </c>
      <c r="H30" s="2">
        <v>4</v>
      </c>
      <c r="I30" s="2">
        <v>1</v>
      </c>
      <c r="J30" s="2">
        <f t="shared" si="7"/>
        <v>5</v>
      </c>
      <c r="K30" s="2">
        <v>0</v>
      </c>
      <c r="L30" s="2">
        <v>2</v>
      </c>
      <c r="M30" s="2">
        <v>0</v>
      </c>
      <c r="N30" s="2">
        <v>1</v>
      </c>
      <c r="O30" s="2">
        <v>4</v>
      </c>
      <c r="P30" s="2">
        <v>0</v>
      </c>
      <c r="Q30" s="2">
        <v>0</v>
      </c>
      <c r="R30" s="2">
        <v>0</v>
      </c>
      <c r="S30" s="2">
        <v>5</v>
      </c>
      <c r="T30" s="2">
        <v>0</v>
      </c>
      <c r="U30" s="2">
        <v>5</v>
      </c>
      <c r="V30" s="2">
        <v>0</v>
      </c>
      <c r="W30" s="2">
        <v>4</v>
      </c>
      <c r="X30" s="2">
        <v>0</v>
      </c>
      <c r="Y30" s="4">
        <f t="shared" si="4"/>
        <v>100</v>
      </c>
      <c r="Z30" s="6">
        <f>U30/S30*100</f>
        <v>100</v>
      </c>
      <c r="AA30" s="6">
        <v>0</v>
      </c>
      <c r="AB30" s="6">
        <f t="shared" si="6"/>
        <v>0.028633604398121633</v>
      </c>
    </row>
    <row r="31" spans="1:28" ht="19.5" customHeight="1">
      <c r="A31" s="21" t="s">
        <v>58</v>
      </c>
      <c r="B31" s="1">
        <f aca="true" t="shared" si="8" ref="B31:X31">SUM(B32:B33)</f>
        <v>4215</v>
      </c>
      <c r="C31" s="2">
        <f t="shared" si="8"/>
        <v>1</v>
      </c>
      <c r="D31" s="2">
        <f t="shared" si="8"/>
        <v>1</v>
      </c>
      <c r="E31" s="2">
        <f t="shared" si="8"/>
        <v>0</v>
      </c>
      <c r="F31" s="2">
        <f t="shared" si="8"/>
        <v>2</v>
      </c>
      <c r="G31" s="2">
        <f t="shared" si="8"/>
        <v>0</v>
      </c>
      <c r="H31" s="2">
        <f t="shared" si="8"/>
        <v>2</v>
      </c>
      <c r="I31" s="2">
        <f t="shared" si="8"/>
        <v>0</v>
      </c>
      <c r="J31" s="2">
        <f t="shared" si="8"/>
        <v>2</v>
      </c>
      <c r="K31" s="2">
        <f t="shared" si="8"/>
        <v>1</v>
      </c>
      <c r="L31" s="2">
        <f t="shared" si="8"/>
        <v>0</v>
      </c>
      <c r="M31" s="2">
        <f t="shared" si="8"/>
        <v>1</v>
      </c>
      <c r="N31" s="2">
        <f t="shared" si="8"/>
        <v>0</v>
      </c>
      <c r="O31" s="2">
        <f t="shared" si="8"/>
        <v>2</v>
      </c>
      <c r="P31" s="2">
        <f t="shared" si="8"/>
        <v>0</v>
      </c>
      <c r="Q31" s="2">
        <f t="shared" si="8"/>
        <v>0</v>
      </c>
      <c r="R31" s="2">
        <f t="shared" si="8"/>
        <v>0</v>
      </c>
      <c r="S31" s="2">
        <f t="shared" si="8"/>
        <v>2</v>
      </c>
      <c r="T31" s="2">
        <f t="shared" si="8"/>
        <v>2</v>
      </c>
      <c r="U31" s="2">
        <f t="shared" si="8"/>
        <v>2</v>
      </c>
      <c r="V31" s="2">
        <f t="shared" si="8"/>
        <v>0</v>
      </c>
      <c r="W31" s="2">
        <f t="shared" si="8"/>
        <v>2</v>
      </c>
      <c r="X31" s="2">
        <f t="shared" si="8"/>
        <v>0</v>
      </c>
      <c r="Y31" s="4">
        <f t="shared" si="4"/>
        <v>50</v>
      </c>
      <c r="Z31" s="4">
        <v>0</v>
      </c>
      <c r="AA31" s="4">
        <f>V31/T31*100</f>
        <v>0</v>
      </c>
      <c r="AB31" s="6">
        <f t="shared" si="6"/>
        <v>0.04744958481613286</v>
      </c>
    </row>
    <row r="32" spans="1:28" ht="19.5" customHeight="1">
      <c r="A32" s="20" t="s">
        <v>59</v>
      </c>
      <c r="B32" s="1">
        <v>3732</v>
      </c>
      <c r="C32" s="2">
        <v>1</v>
      </c>
      <c r="D32" s="2">
        <v>1</v>
      </c>
      <c r="E32" s="2">
        <v>0</v>
      </c>
      <c r="F32" s="2">
        <v>2</v>
      </c>
      <c r="G32" s="2">
        <v>0</v>
      </c>
      <c r="H32" s="2">
        <v>2</v>
      </c>
      <c r="I32" s="2">
        <v>0</v>
      </c>
      <c r="J32" s="2">
        <f>C32+D32</f>
        <v>2</v>
      </c>
      <c r="K32" s="2">
        <v>1</v>
      </c>
      <c r="L32" s="2">
        <v>0</v>
      </c>
      <c r="M32" s="2">
        <v>1</v>
      </c>
      <c r="N32" s="2">
        <v>0</v>
      </c>
      <c r="O32" s="2">
        <v>2</v>
      </c>
      <c r="P32" s="2">
        <v>0</v>
      </c>
      <c r="Q32" s="2">
        <v>0</v>
      </c>
      <c r="R32" s="2">
        <v>0</v>
      </c>
      <c r="S32" s="2">
        <v>2</v>
      </c>
      <c r="T32" s="2">
        <v>2</v>
      </c>
      <c r="U32" s="2">
        <v>2</v>
      </c>
      <c r="V32" s="2">
        <v>0</v>
      </c>
      <c r="W32" s="2">
        <v>2</v>
      </c>
      <c r="X32" s="2">
        <v>0</v>
      </c>
      <c r="Y32" s="4">
        <f t="shared" si="4"/>
        <v>50</v>
      </c>
      <c r="Z32" s="4">
        <v>0</v>
      </c>
      <c r="AA32" s="4">
        <f>V32/T32*100</f>
        <v>0</v>
      </c>
      <c r="AB32" s="6">
        <f t="shared" si="6"/>
        <v>0.05359056806002144</v>
      </c>
    </row>
    <row r="33" spans="1:28" ht="19.5" customHeight="1" thickBot="1">
      <c r="A33" s="22" t="s">
        <v>60</v>
      </c>
      <c r="B33" s="3">
        <v>483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f>C33+D33</f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8">
        <v>0</v>
      </c>
      <c r="Z33" s="8">
        <v>0</v>
      </c>
      <c r="AA33" s="8">
        <v>0</v>
      </c>
      <c r="AB33" s="27">
        <f>T33/B33*100</f>
        <v>0</v>
      </c>
    </row>
    <row r="34" ht="19.5" customHeight="1">
      <c r="A34" s="23" t="s">
        <v>61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20">
    <mergeCell ref="Z5:Z6"/>
    <mergeCell ref="AA5:AA6"/>
    <mergeCell ref="AB5:AB6"/>
    <mergeCell ref="A1:AB1"/>
    <mergeCell ref="A2:AB2"/>
    <mergeCell ref="AA3:AB3"/>
    <mergeCell ref="A4:A6"/>
    <mergeCell ref="B4:B6"/>
    <mergeCell ref="C4:R4"/>
    <mergeCell ref="S4:X4"/>
    <mergeCell ref="Y4:AA4"/>
    <mergeCell ref="C5:D5"/>
    <mergeCell ref="E5:G5"/>
    <mergeCell ref="Y5:Y6"/>
    <mergeCell ref="H5:I5"/>
    <mergeCell ref="J5:M5"/>
    <mergeCell ref="N5:R5"/>
    <mergeCell ref="S5:T5"/>
    <mergeCell ref="U5:V5"/>
    <mergeCell ref="W5:X5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72" r:id="rId1"/>
  <ignoredErrors>
    <ignoredError sqref="J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showGridLines="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6.5"/>
  <cols>
    <col min="1" max="1" width="8.625" style="24" customWidth="1"/>
    <col min="2" max="2" width="9.625" style="13" customWidth="1"/>
    <col min="3" max="9" width="6.625" style="13" customWidth="1"/>
    <col min="10" max="10" width="8.125" style="13" customWidth="1"/>
    <col min="11" max="11" width="6.625" style="13" customWidth="1"/>
    <col min="12" max="12" width="8.125" style="13" customWidth="1"/>
    <col min="13" max="24" width="6.625" style="13" customWidth="1"/>
    <col min="25" max="28" width="8.125" style="13" customWidth="1"/>
    <col min="29" max="16384" width="9.00390625" style="13" customWidth="1"/>
  </cols>
  <sheetData>
    <row r="1" spans="1:28" ht="19.5" customHeight="1">
      <c r="A1" s="68" t="s">
        <v>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5" customHeight="1">
      <c r="A2" s="69" t="s">
        <v>82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 ht="15" customHeight="1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5"/>
      <c r="X3" s="15"/>
      <c r="Y3" s="15"/>
      <c r="Z3" s="15"/>
      <c r="AA3" s="70" t="s">
        <v>0</v>
      </c>
      <c r="AB3" s="70"/>
    </row>
    <row r="4" spans="1:28" ht="19.5" customHeight="1">
      <c r="A4" s="56"/>
      <c r="B4" s="72" t="s">
        <v>1</v>
      </c>
      <c r="C4" s="53" t="s">
        <v>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 t="s">
        <v>3</v>
      </c>
      <c r="T4" s="53"/>
      <c r="U4" s="53"/>
      <c r="V4" s="53"/>
      <c r="W4" s="53"/>
      <c r="X4" s="53"/>
      <c r="Y4" s="54" t="s">
        <v>4</v>
      </c>
      <c r="Z4" s="55"/>
      <c r="AA4" s="56"/>
      <c r="AB4" s="16" t="s">
        <v>5</v>
      </c>
    </row>
    <row r="5" spans="1:28" ht="19.5" customHeight="1">
      <c r="A5" s="71"/>
      <c r="B5" s="73"/>
      <c r="C5" s="57" t="s">
        <v>6</v>
      </c>
      <c r="D5" s="58"/>
      <c r="E5" s="57" t="s">
        <v>7</v>
      </c>
      <c r="F5" s="62"/>
      <c r="G5" s="58"/>
      <c r="H5" s="57" t="s">
        <v>8</v>
      </c>
      <c r="I5" s="58"/>
      <c r="J5" s="59" t="s">
        <v>9</v>
      </c>
      <c r="K5" s="60"/>
      <c r="L5" s="60"/>
      <c r="M5" s="61"/>
      <c r="N5" s="63" t="s">
        <v>10</v>
      </c>
      <c r="O5" s="63"/>
      <c r="P5" s="63"/>
      <c r="Q5" s="63"/>
      <c r="R5" s="63"/>
      <c r="S5" s="63" t="s">
        <v>11</v>
      </c>
      <c r="T5" s="63"/>
      <c r="U5" s="63" t="s">
        <v>12</v>
      </c>
      <c r="V5" s="63"/>
      <c r="W5" s="63" t="s">
        <v>13</v>
      </c>
      <c r="X5" s="63"/>
      <c r="Y5" s="64" t="s">
        <v>14</v>
      </c>
      <c r="Z5" s="64" t="s">
        <v>15</v>
      </c>
      <c r="AA5" s="64" t="s">
        <v>16</v>
      </c>
      <c r="AB5" s="66" t="s">
        <v>17</v>
      </c>
    </row>
    <row r="6" spans="1:28" ht="39.75" customHeight="1">
      <c r="A6" s="71"/>
      <c r="B6" s="65"/>
      <c r="C6" s="17" t="s">
        <v>18</v>
      </c>
      <c r="D6" s="17" t="s">
        <v>19</v>
      </c>
      <c r="E6" s="17" t="s">
        <v>20</v>
      </c>
      <c r="F6" s="17" t="s">
        <v>21</v>
      </c>
      <c r="G6" s="17" t="s">
        <v>22</v>
      </c>
      <c r="H6" s="17" t="s">
        <v>23</v>
      </c>
      <c r="I6" s="17" t="s">
        <v>24</v>
      </c>
      <c r="J6" s="18"/>
      <c r="K6" s="17" t="s">
        <v>25</v>
      </c>
      <c r="L6" s="17" t="s">
        <v>26</v>
      </c>
      <c r="M6" s="17" t="s">
        <v>27</v>
      </c>
      <c r="N6" s="17" t="s">
        <v>28</v>
      </c>
      <c r="O6" s="17" t="s">
        <v>29</v>
      </c>
      <c r="P6" s="17" t="s">
        <v>30</v>
      </c>
      <c r="Q6" s="17" t="s">
        <v>31</v>
      </c>
      <c r="R6" s="17" t="s">
        <v>32</v>
      </c>
      <c r="S6" s="17" t="s">
        <v>33</v>
      </c>
      <c r="T6" s="17" t="s">
        <v>34</v>
      </c>
      <c r="U6" s="17" t="s">
        <v>33</v>
      </c>
      <c r="V6" s="17" t="s">
        <v>34</v>
      </c>
      <c r="W6" s="17" t="s">
        <v>33</v>
      </c>
      <c r="X6" s="17" t="s">
        <v>34</v>
      </c>
      <c r="Y6" s="65"/>
      <c r="Z6" s="65"/>
      <c r="AA6" s="65"/>
      <c r="AB6" s="67"/>
    </row>
    <row r="7" spans="1:28" ht="19.5" customHeight="1">
      <c r="A7" s="19" t="s">
        <v>35</v>
      </c>
      <c r="B7" s="1">
        <f aca="true" t="shared" si="0" ref="B7:X7">B10+B31</f>
        <v>1245680</v>
      </c>
      <c r="C7" s="2">
        <f t="shared" si="0"/>
        <v>248</v>
      </c>
      <c r="D7" s="2">
        <f t="shared" si="0"/>
        <v>201</v>
      </c>
      <c r="E7" s="2">
        <f t="shared" si="0"/>
        <v>206</v>
      </c>
      <c r="F7" s="2">
        <f t="shared" si="0"/>
        <v>239</v>
      </c>
      <c r="G7" s="2">
        <f t="shared" si="0"/>
        <v>4</v>
      </c>
      <c r="H7" s="2">
        <f t="shared" si="0"/>
        <v>223</v>
      </c>
      <c r="I7" s="2">
        <f t="shared" si="0"/>
        <v>226</v>
      </c>
      <c r="J7" s="2">
        <f t="shared" si="0"/>
        <v>449</v>
      </c>
      <c r="K7" s="2">
        <f t="shared" si="0"/>
        <v>75</v>
      </c>
      <c r="L7" s="2">
        <f t="shared" si="0"/>
        <v>68</v>
      </c>
      <c r="M7" s="2">
        <f t="shared" si="0"/>
        <v>38</v>
      </c>
      <c r="N7" s="2">
        <f t="shared" si="0"/>
        <v>81</v>
      </c>
      <c r="O7" s="2">
        <f t="shared" si="0"/>
        <v>329</v>
      </c>
      <c r="P7" s="2">
        <f t="shared" si="0"/>
        <v>15</v>
      </c>
      <c r="Q7" s="2">
        <f t="shared" si="0"/>
        <v>14</v>
      </c>
      <c r="R7" s="2">
        <f t="shared" si="0"/>
        <v>10</v>
      </c>
      <c r="S7" s="2">
        <f t="shared" si="0"/>
        <v>449</v>
      </c>
      <c r="T7" s="2">
        <f t="shared" si="0"/>
        <v>76</v>
      </c>
      <c r="U7" s="2">
        <f t="shared" si="0"/>
        <v>415</v>
      </c>
      <c r="V7" s="2">
        <f t="shared" si="0"/>
        <v>59</v>
      </c>
      <c r="W7" s="2">
        <f t="shared" si="0"/>
        <v>213</v>
      </c>
      <c r="X7" s="2">
        <f t="shared" si="0"/>
        <v>23</v>
      </c>
      <c r="Y7" s="4">
        <f>(U7+V7)/(S7+T7)*100</f>
        <v>90.28571428571428</v>
      </c>
      <c r="Z7" s="6">
        <f>U7/S7*100</f>
        <v>92.42761692650335</v>
      </c>
      <c r="AA7" s="6">
        <f>V7/T7*100</f>
        <v>77.63157894736842</v>
      </c>
      <c r="AB7" s="6">
        <f>S7/B7*100</f>
        <v>0.03604457003403763</v>
      </c>
    </row>
    <row r="8" spans="1:28" ht="19.5" customHeight="1">
      <c r="A8" s="20" t="s">
        <v>36</v>
      </c>
      <c r="B8" s="28">
        <v>100</v>
      </c>
      <c r="C8" s="4">
        <f aca="true" t="shared" si="1" ref="C8:I8">C7/($C7+$D7)*100</f>
        <v>55.233853006681514</v>
      </c>
      <c r="D8" s="4">
        <f t="shared" si="1"/>
        <v>44.766146993318486</v>
      </c>
      <c r="E8" s="4">
        <f t="shared" si="1"/>
        <v>45.87973273942094</v>
      </c>
      <c r="F8" s="4">
        <f t="shared" si="1"/>
        <v>53.229398663697104</v>
      </c>
      <c r="G8" s="4">
        <f t="shared" si="1"/>
        <v>0.8908685968819599</v>
      </c>
      <c r="H8" s="4">
        <f t="shared" si="1"/>
        <v>49.665924276169264</v>
      </c>
      <c r="I8" s="4">
        <f t="shared" si="1"/>
        <v>50.33407572383074</v>
      </c>
      <c r="J8" s="4">
        <v>100</v>
      </c>
      <c r="K8" s="4">
        <f aca="true" t="shared" si="2" ref="K8:R8">K7/($C7+$D7)*100</f>
        <v>16.70378619153675</v>
      </c>
      <c r="L8" s="4">
        <f t="shared" si="2"/>
        <v>15.14476614699332</v>
      </c>
      <c r="M8" s="4">
        <f t="shared" si="2"/>
        <v>8.463251670378618</v>
      </c>
      <c r="N8" s="4">
        <f t="shared" si="2"/>
        <v>18.040089086859687</v>
      </c>
      <c r="O8" s="4">
        <f t="shared" si="2"/>
        <v>73.2739420935412</v>
      </c>
      <c r="P8" s="4">
        <f t="shared" si="2"/>
        <v>3.34075723830735</v>
      </c>
      <c r="Q8" s="4">
        <f t="shared" si="2"/>
        <v>3.11804008908686</v>
      </c>
      <c r="R8" s="4">
        <f t="shared" si="2"/>
        <v>2.2271714922048997</v>
      </c>
      <c r="S8" s="4"/>
      <c r="T8" s="4"/>
      <c r="U8" s="4"/>
      <c r="V8" s="4"/>
      <c r="W8" s="4"/>
      <c r="X8" s="4"/>
      <c r="Y8" s="26"/>
      <c r="Z8" s="26"/>
      <c r="AA8" s="26"/>
      <c r="AB8" s="26"/>
    </row>
    <row r="9" spans="1:28" ht="9.75" customHeight="1">
      <c r="A9" s="2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6"/>
      <c r="Z9" s="26"/>
      <c r="AA9" s="26"/>
      <c r="AB9" s="26"/>
    </row>
    <row r="10" spans="1:28" ht="19.5" customHeight="1">
      <c r="A10" s="21" t="s">
        <v>37</v>
      </c>
      <c r="B10" s="1">
        <f aca="true" t="shared" si="3" ref="B10:X10">SUM(B11:B30)</f>
        <v>1241512</v>
      </c>
      <c r="C10" s="2">
        <f t="shared" si="3"/>
        <v>248</v>
      </c>
      <c r="D10" s="2">
        <f t="shared" si="3"/>
        <v>201</v>
      </c>
      <c r="E10" s="2">
        <f t="shared" si="3"/>
        <v>206</v>
      </c>
      <c r="F10" s="2">
        <f t="shared" si="3"/>
        <v>239</v>
      </c>
      <c r="G10" s="2">
        <f t="shared" si="3"/>
        <v>4</v>
      </c>
      <c r="H10" s="2">
        <f t="shared" si="3"/>
        <v>223</v>
      </c>
      <c r="I10" s="2">
        <f t="shared" si="3"/>
        <v>226</v>
      </c>
      <c r="J10" s="2">
        <f t="shared" si="3"/>
        <v>449</v>
      </c>
      <c r="K10" s="2">
        <f t="shared" si="3"/>
        <v>75</v>
      </c>
      <c r="L10" s="2">
        <f t="shared" si="3"/>
        <v>68</v>
      </c>
      <c r="M10" s="2">
        <f t="shared" si="3"/>
        <v>38</v>
      </c>
      <c r="N10" s="2">
        <f t="shared" si="3"/>
        <v>81</v>
      </c>
      <c r="O10" s="2">
        <f t="shared" si="3"/>
        <v>329</v>
      </c>
      <c r="P10" s="2">
        <f t="shared" si="3"/>
        <v>15</v>
      </c>
      <c r="Q10" s="2">
        <f t="shared" si="3"/>
        <v>14</v>
      </c>
      <c r="R10" s="2">
        <f t="shared" si="3"/>
        <v>10</v>
      </c>
      <c r="S10" s="2">
        <f t="shared" si="3"/>
        <v>449</v>
      </c>
      <c r="T10" s="2">
        <f t="shared" si="3"/>
        <v>75</v>
      </c>
      <c r="U10" s="2">
        <f t="shared" si="3"/>
        <v>415</v>
      </c>
      <c r="V10" s="2">
        <f t="shared" si="3"/>
        <v>59</v>
      </c>
      <c r="W10" s="2">
        <f t="shared" si="3"/>
        <v>213</v>
      </c>
      <c r="X10" s="2">
        <f t="shared" si="3"/>
        <v>23</v>
      </c>
      <c r="Y10" s="4">
        <f aca="true" t="shared" si="4" ref="Y10:Y32">(U10+V10)/(S10+T10)*100</f>
        <v>90.45801526717557</v>
      </c>
      <c r="Z10" s="6">
        <f aca="true" t="shared" si="5" ref="Z10:AA25">U10/S10*100</f>
        <v>92.42761692650335</v>
      </c>
      <c r="AA10" s="6">
        <f t="shared" si="5"/>
        <v>78.66666666666666</v>
      </c>
      <c r="AB10" s="6">
        <f aca="true" t="shared" si="6" ref="AB10:AB32">S10/B10*100</f>
        <v>0.03616557874591627</v>
      </c>
    </row>
    <row r="11" spans="1:28" ht="19.5" customHeight="1">
      <c r="A11" s="20" t="s">
        <v>38</v>
      </c>
      <c r="B11" s="1">
        <v>205652</v>
      </c>
      <c r="C11" s="2">
        <v>55</v>
      </c>
      <c r="D11" s="2">
        <v>38</v>
      </c>
      <c r="E11" s="2">
        <v>51</v>
      </c>
      <c r="F11" s="2">
        <v>40</v>
      </c>
      <c r="G11" s="2">
        <v>2</v>
      </c>
      <c r="H11" s="2">
        <v>48</v>
      </c>
      <c r="I11" s="2">
        <v>45</v>
      </c>
      <c r="J11" s="2">
        <f aca="true" t="shared" si="7" ref="J11:J30">C11+D11</f>
        <v>93</v>
      </c>
      <c r="K11" s="2">
        <v>9</v>
      </c>
      <c r="L11" s="2">
        <v>11</v>
      </c>
      <c r="M11" s="2">
        <v>7</v>
      </c>
      <c r="N11" s="2">
        <v>16</v>
      </c>
      <c r="O11" s="2">
        <v>65</v>
      </c>
      <c r="P11" s="2">
        <v>5</v>
      </c>
      <c r="Q11" s="2">
        <v>5</v>
      </c>
      <c r="R11" s="2">
        <v>2</v>
      </c>
      <c r="S11" s="2">
        <v>93</v>
      </c>
      <c r="T11" s="2">
        <v>21</v>
      </c>
      <c r="U11" s="2">
        <v>86</v>
      </c>
      <c r="V11" s="2">
        <v>15</v>
      </c>
      <c r="W11" s="2">
        <v>46</v>
      </c>
      <c r="X11" s="2">
        <v>7</v>
      </c>
      <c r="Y11" s="4">
        <f t="shared" si="4"/>
        <v>88.59649122807018</v>
      </c>
      <c r="Z11" s="6">
        <f t="shared" si="5"/>
        <v>92.47311827956989</v>
      </c>
      <c r="AA11" s="6">
        <f t="shared" si="5"/>
        <v>71.42857142857143</v>
      </c>
      <c r="AB11" s="6">
        <f t="shared" si="6"/>
        <v>0.04522202555773831</v>
      </c>
    </row>
    <row r="12" spans="1:28" ht="19.5" customHeight="1">
      <c r="A12" s="20" t="s">
        <v>39</v>
      </c>
      <c r="B12" s="1">
        <v>121087</v>
      </c>
      <c r="C12" s="2">
        <v>9</v>
      </c>
      <c r="D12" s="2">
        <v>14</v>
      </c>
      <c r="E12" s="2">
        <v>12</v>
      </c>
      <c r="F12" s="2">
        <v>11</v>
      </c>
      <c r="G12" s="2">
        <v>0</v>
      </c>
      <c r="H12" s="2">
        <v>14</v>
      </c>
      <c r="I12" s="2">
        <v>9</v>
      </c>
      <c r="J12" s="2">
        <f t="shared" si="7"/>
        <v>23</v>
      </c>
      <c r="K12" s="2">
        <v>0</v>
      </c>
      <c r="L12" s="2">
        <v>5</v>
      </c>
      <c r="M12" s="2">
        <v>2</v>
      </c>
      <c r="N12" s="2">
        <v>1</v>
      </c>
      <c r="O12" s="2">
        <v>19</v>
      </c>
      <c r="P12" s="2">
        <v>0</v>
      </c>
      <c r="Q12" s="2">
        <v>2</v>
      </c>
      <c r="R12" s="2">
        <v>1</v>
      </c>
      <c r="S12" s="2">
        <v>23</v>
      </c>
      <c r="T12" s="2">
        <v>10</v>
      </c>
      <c r="U12" s="2">
        <v>18</v>
      </c>
      <c r="V12" s="2">
        <v>4</v>
      </c>
      <c r="W12" s="2">
        <v>12</v>
      </c>
      <c r="X12" s="2">
        <v>0</v>
      </c>
      <c r="Y12" s="4">
        <f t="shared" si="4"/>
        <v>66.66666666666666</v>
      </c>
      <c r="Z12" s="6">
        <f t="shared" si="5"/>
        <v>78.26086956521739</v>
      </c>
      <c r="AA12" s="6">
        <f t="shared" si="5"/>
        <v>40</v>
      </c>
      <c r="AB12" s="6">
        <f t="shared" si="6"/>
        <v>0.018994607183264924</v>
      </c>
    </row>
    <row r="13" spans="1:28" ht="19.5" customHeight="1">
      <c r="A13" s="20" t="s">
        <v>62</v>
      </c>
      <c r="B13" s="1">
        <v>130952</v>
      </c>
      <c r="C13" s="2">
        <v>41</v>
      </c>
      <c r="D13" s="2">
        <v>41</v>
      </c>
      <c r="E13" s="2">
        <v>36</v>
      </c>
      <c r="F13" s="2">
        <v>45</v>
      </c>
      <c r="G13" s="2">
        <v>1</v>
      </c>
      <c r="H13" s="2">
        <v>37</v>
      </c>
      <c r="I13" s="2">
        <v>45</v>
      </c>
      <c r="J13" s="2">
        <f t="shared" si="7"/>
        <v>82</v>
      </c>
      <c r="K13" s="2">
        <v>24</v>
      </c>
      <c r="L13" s="2">
        <v>9</v>
      </c>
      <c r="M13" s="2">
        <v>6</v>
      </c>
      <c r="N13" s="2">
        <v>13</v>
      </c>
      <c r="O13" s="2">
        <v>65</v>
      </c>
      <c r="P13" s="2">
        <v>0</v>
      </c>
      <c r="Q13" s="2">
        <v>3</v>
      </c>
      <c r="R13" s="2">
        <v>1</v>
      </c>
      <c r="S13" s="2">
        <v>82</v>
      </c>
      <c r="T13" s="2">
        <v>7</v>
      </c>
      <c r="U13" s="2">
        <v>71</v>
      </c>
      <c r="V13" s="2">
        <v>6</v>
      </c>
      <c r="W13" s="2">
        <v>36</v>
      </c>
      <c r="X13" s="2">
        <v>2</v>
      </c>
      <c r="Y13" s="4">
        <f t="shared" si="4"/>
        <v>86.51685393258427</v>
      </c>
      <c r="Z13" s="6">
        <f t="shared" si="5"/>
        <v>86.58536585365853</v>
      </c>
      <c r="AA13" s="6">
        <f t="shared" si="5"/>
        <v>85.71428571428571</v>
      </c>
      <c r="AB13" s="6">
        <f t="shared" si="6"/>
        <v>0.06261836398069522</v>
      </c>
    </row>
    <row r="14" spans="1:28" ht="19.5" customHeight="1">
      <c r="A14" s="20" t="s">
        <v>40</v>
      </c>
      <c r="B14" s="1">
        <v>160784</v>
      </c>
      <c r="C14" s="2">
        <v>20</v>
      </c>
      <c r="D14" s="2">
        <v>11</v>
      </c>
      <c r="E14" s="2">
        <v>16</v>
      </c>
      <c r="F14" s="2">
        <v>14</v>
      </c>
      <c r="G14" s="2">
        <v>1</v>
      </c>
      <c r="H14" s="2">
        <v>12</v>
      </c>
      <c r="I14" s="2">
        <v>19</v>
      </c>
      <c r="J14" s="2">
        <f t="shared" si="7"/>
        <v>31</v>
      </c>
      <c r="K14" s="2">
        <v>4</v>
      </c>
      <c r="L14" s="2">
        <v>3</v>
      </c>
      <c r="M14" s="2">
        <v>2</v>
      </c>
      <c r="N14" s="2">
        <v>6</v>
      </c>
      <c r="O14" s="2">
        <v>24</v>
      </c>
      <c r="P14" s="2">
        <v>1</v>
      </c>
      <c r="Q14" s="2">
        <v>0</v>
      </c>
      <c r="R14" s="2">
        <v>0</v>
      </c>
      <c r="S14" s="2">
        <v>31</v>
      </c>
      <c r="T14" s="2">
        <v>3</v>
      </c>
      <c r="U14" s="2">
        <v>29</v>
      </c>
      <c r="V14" s="2">
        <v>3</v>
      </c>
      <c r="W14" s="2">
        <v>11</v>
      </c>
      <c r="X14" s="2">
        <v>1</v>
      </c>
      <c r="Y14" s="4">
        <f t="shared" si="4"/>
        <v>94.11764705882352</v>
      </c>
      <c r="Z14" s="6">
        <f t="shared" si="5"/>
        <v>93.54838709677419</v>
      </c>
      <c r="AA14" s="6">
        <f t="shared" si="5"/>
        <v>100</v>
      </c>
      <c r="AB14" s="6">
        <f t="shared" si="6"/>
        <v>0.019280525425415463</v>
      </c>
    </row>
    <row r="15" spans="1:28" ht="19.5" customHeight="1">
      <c r="A15" s="20" t="s">
        <v>41</v>
      </c>
      <c r="B15" s="1">
        <v>94489</v>
      </c>
      <c r="C15" s="2">
        <v>9</v>
      </c>
      <c r="D15" s="2">
        <v>8</v>
      </c>
      <c r="E15" s="2">
        <v>8</v>
      </c>
      <c r="F15" s="2">
        <v>9</v>
      </c>
      <c r="G15" s="2">
        <v>0</v>
      </c>
      <c r="H15" s="2">
        <v>7</v>
      </c>
      <c r="I15" s="2">
        <v>10</v>
      </c>
      <c r="J15" s="2">
        <f t="shared" si="7"/>
        <v>17</v>
      </c>
      <c r="K15" s="2">
        <v>0</v>
      </c>
      <c r="L15" s="2">
        <v>2</v>
      </c>
      <c r="M15" s="2">
        <v>1</v>
      </c>
      <c r="N15" s="2">
        <v>2</v>
      </c>
      <c r="O15" s="2">
        <v>10</v>
      </c>
      <c r="P15" s="2">
        <v>3</v>
      </c>
      <c r="Q15" s="2">
        <v>1</v>
      </c>
      <c r="R15" s="2">
        <v>1</v>
      </c>
      <c r="S15" s="2">
        <v>17</v>
      </c>
      <c r="T15" s="2">
        <v>2</v>
      </c>
      <c r="U15" s="2">
        <v>17</v>
      </c>
      <c r="V15" s="2">
        <v>1</v>
      </c>
      <c r="W15" s="2">
        <v>7</v>
      </c>
      <c r="X15" s="2">
        <v>1</v>
      </c>
      <c r="Y15" s="4">
        <f t="shared" si="4"/>
        <v>94.73684210526315</v>
      </c>
      <c r="Z15" s="6">
        <f t="shared" si="5"/>
        <v>100</v>
      </c>
      <c r="AA15" s="6">
        <f t="shared" si="5"/>
        <v>50</v>
      </c>
      <c r="AB15" s="6">
        <f t="shared" si="6"/>
        <v>0.017991512239519943</v>
      </c>
    </row>
    <row r="16" spans="1:28" ht="19.5" customHeight="1">
      <c r="A16" s="20" t="s">
        <v>42</v>
      </c>
      <c r="B16" s="1">
        <v>138982</v>
      </c>
      <c r="C16" s="2">
        <v>24</v>
      </c>
      <c r="D16" s="2">
        <v>16</v>
      </c>
      <c r="E16" s="2">
        <v>18</v>
      </c>
      <c r="F16" s="2">
        <v>22</v>
      </c>
      <c r="G16" s="2">
        <v>0</v>
      </c>
      <c r="H16" s="2">
        <v>18</v>
      </c>
      <c r="I16" s="2">
        <v>22</v>
      </c>
      <c r="J16" s="2">
        <f t="shared" si="7"/>
        <v>40</v>
      </c>
      <c r="K16" s="2">
        <v>1</v>
      </c>
      <c r="L16" s="2">
        <v>6</v>
      </c>
      <c r="M16" s="2">
        <v>3</v>
      </c>
      <c r="N16" s="2">
        <v>12</v>
      </c>
      <c r="O16" s="2">
        <v>23</v>
      </c>
      <c r="P16" s="2">
        <v>2</v>
      </c>
      <c r="Q16" s="2">
        <v>1</v>
      </c>
      <c r="R16" s="2">
        <v>2</v>
      </c>
      <c r="S16" s="2">
        <v>40</v>
      </c>
      <c r="T16" s="2">
        <v>12</v>
      </c>
      <c r="U16" s="2">
        <v>38</v>
      </c>
      <c r="V16" s="2">
        <v>12</v>
      </c>
      <c r="W16" s="2">
        <v>17</v>
      </c>
      <c r="X16" s="2">
        <v>5</v>
      </c>
      <c r="Y16" s="4">
        <f t="shared" si="4"/>
        <v>96.15384615384616</v>
      </c>
      <c r="Z16" s="6">
        <f t="shared" si="5"/>
        <v>95</v>
      </c>
      <c r="AA16" s="6">
        <f t="shared" si="5"/>
        <v>100</v>
      </c>
      <c r="AB16" s="6">
        <f t="shared" si="6"/>
        <v>0.028780705415089727</v>
      </c>
    </row>
    <row r="17" spans="1:28" ht="19.5" customHeight="1">
      <c r="A17" s="20" t="s">
        <v>43</v>
      </c>
      <c r="B17" s="1">
        <v>23980</v>
      </c>
      <c r="C17" s="2">
        <v>2</v>
      </c>
      <c r="D17" s="2">
        <v>2</v>
      </c>
      <c r="E17" s="2">
        <v>2</v>
      </c>
      <c r="F17" s="2">
        <v>2</v>
      </c>
      <c r="G17" s="2">
        <v>0</v>
      </c>
      <c r="H17" s="2">
        <v>2</v>
      </c>
      <c r="I17" s="2">
        <v>2</v>
      </c>
      <c r="J17" s="2">
        <f t="shared" si="7"/>
        <v>4</v>
      </c>
      <c r="K17" s="2">
        <v>1</v>
      </c>
      <c r="L17" s="2">
        <v>1</v>
      </c>
      <c r="M17" s="2">
        <v>1</v>
      </c>
      <c r="N17" s="2">
        <v>1</v>
      </c>
      <c r="O17" s="2">
        <v>3</v>
      </c>
      <c r="P17" s="2">
        <v>0</v>
      </c>
      <c r="Q17" s="2">
        <v>0</v>
      </c>
      <c r="R17" s="2">
        <v>0</v>
      </c>
      <c r="S17" s="2">
        <v>4</v>
      </c>
      <c r="T17" s="2">
        <v>1</v>
      </c>
      <c r="U17" s="2">
        <v>4</v>
      </c>
      <c r="V17" s="2">
        <v>1</v>
      </c>
      <c r="W17" s="2">
        <v>2</v>
      </c>
      <c r="X17" s="2">
        <v>0</v>
      </c>
      <c r="Y17" s="4">
        <f t="shared" si="4"/>
        <v>100</v>
      </c>
      <c r="Z17" s="6">
        <f t="shared" si="5"/>
        <v>100</v>
      </c>
      <c r="AA17" s="6">
        <f t="shared" si="5"/>
        <v>100</v>
      </c>
      <c r="AB17" s="6">
        <f t="shared" si="6"/>
        <v>0.016680567139282735</v>
      </c>
    </row>
    <row r="18" spans="1:28" ht="19.5" customHeight="1">
      <c r="A18" s="20" t="s">
        <v>45</v>
      </c>
      <c r="B18" s="1">
        <v>34878</v>
      </c>
      <c r="C18" s="2">
        <v>8</v>
      </c>
      <c r="D18" s="2">
        <v>11</v>
      </c>
      <c r="E18" s="2">
        <v>5</v>
      </c>
      <c r="F18" s="2">
        <v>14</v>
      </c>
      <c r="G18" s="2">
        <v>0</v>
      </c>
      <c r="H18" s="2">
        <v>14</v>
      </c>
      <c r="I18" s="2">
        <v>5</v>
      </c>
      <c r="J18" s="2">
        <f t="shared" si="7"/>
        <v>19</v>
      </c>
      <c r="K18" s="2">
        <v>3</v>
      </c>
      <c r="L18" s="2">
        <v>7</v>
      </c>
      <c r="M18" s="2">
        <v>4</v>
      </c>
      <c r="N18" s="2">
        <v>3</v>
      </c>
      <c r="O18" s="2">
        <v>15</v>
      </c>
      <c r="P18" s="2">
        <v>1</v>
      </c>
      <c r="Q18" s="2">
        <v>0</v>
      </c>
      <c r="R18" s="2">
        <v>0</v>
      </c>
      <c r="S18" s="2">
        <v>19</v>
      </c>
      <c r="T18" s="2">
        <v>1</v>
      </c>
      <c r="U18" s="2">
        <v>19</v>
      </c>
      <c r="V18" s="2">
        <v>1</v>
      </c>
      <c r="W18" s="2">
        <v>14</v>
      </c>
      <c r="X18" s="2">
        <v>0</v>
      </c>
      <c r="Y18" s="4">
        <f t="shared" si="4"/>
        <v>100</v>
      </c>
      <c r="Z18" s="6">
        <f t="shared" si="5"/>
        <v>100</v>
      </c>
      <c r="AA18" s="6">
        <f t="shared" si="5"/>
        <v>100</v>
      </c>
      <c r="AB18" s="6">
        <f t="shared" si="6"/>
        <v>0.054475600665175754</v>
      </c>
    </row>
    <row r="19" spans="1:28" ht="19.5" customHeight="1">
      <c r="A19" s="20" t="s">
        <v>46</v>
      </c>
      <c r="B19" s="1">
        <v>31042</v>
      </c>
      <c r="C19" s="2">
        <v>3</v>
      </c>
      <c r="D19" s="2">
        <v>4</v>
      </c>
      <c r="E19" s="2">
        <v>2</v>
      </c>
      <c r="F19" s="2">
        <v>5</v>
      </c>
      <c r="G19" s="2">
        <v>0</v>
      </c>
      <c r="H19" s="2">
        <v>5</v>
      </c>
      <c r="I19" s="2">
        <v>2</v>
      </c>
      <c r="J19" s="2">
        <f t="shared" si="7"/>
        <v>7</v>
      </c>
      <c r="K19" s="2">
        <v>2</v>
      </c>
      <c r="L19" s="2">
        <v>0</v>
      </c>
      <c r="M19" s="2">
        <v>0</v>
      </c>
      <c r="N19" s="2">
        <v>1</v>
      </c>
      <c r="O19" s="2">
        <v>4</v>
      </c>
      <c r="P19" s="2">
        <v>2</v>
      </c>
      <c r="Q19" s="2">
        <v>0</v>
      </c>
      <c r="R19" s="2">
        <v>0</v>
      </c>
      <c r="S19" s="2">
        <v>7</v>
      </c>
      <c r="T19" s="2">
        <v>0</v>
      </c>
      <c r="U19" s="2">
        <v>6</v>
      </c>
      <c r="V19" s="2">
        <v>0</v>
      </c>
      <c r="W19" s="2">
        <v>4</v>
      </c>
      <c r="X19" s="2">
        <v>0</v>
      </c>
      <c r="Y19" s="4">
        <f t="shared" si="4"/>
        <v>85.71428571428571</v>
      </c>
      <c r="Z19" s="6">
        <f t="shared" si="5"/>
        <v>85.71428571428571</v>
      </c>
      <c r="AA19" s="6">
        <v>0</v>
      </c>
      <c r="AB19" s="6">
        <f t="shared" si="6"/>
        <v>0.022550093421815604</v>
      </c>
    </row>
    <row r="20" spans="1:28" ht="19.5" customHeight="1">
      <c r="A20" s="20" t="s">
        <v>47</v>
      </c>
      <c r="B20" s="1">
        <v>72196</v>
      </c>
      <c r="C20" s="2">
        <v>7</v>
      </c>
      <c r="D20" s="2">
        <v>8</v>
      </c>
      <c r="E20" s="2">
        <v>5</v>
      </c>
      <c r="F20" s="2">
        <v>10</v>
      </c>
      <c r="G20" s="2">
        <v>0</v>
      </c>
      <c r="H20" s="2">
        <v>4</v>
      </c>
      <c r="I20" s="2">
        <v>11</v>
      </c>
      <c r="J20" s="2">
        <f t="shared" si="7"/>
        <v>15</v>
      </c>
      <c r="K20" s="2">
        <v>2</v>
      </c>
      <c r="L20" s="2">
        <v>4</v>
      </c>
      <c r="M20" s="2">
        <v>1</v>
      </c>
      <c r="N20" s="2">
        <v>3</v>
      </c>
      <c r="O20" s="2">
        <v>11</v>
      </c>
      <c r="P20" s="2">
        <v>0</v>
      </c>
      <c r="Q20" s="2">
        <v>0</v>
      </c>
      <c r="R20" s="2">
        <v>1</v>
      </c>
      <c r="S20" s="2">
        <v>15</v>
      </c>
      <c r="T20" s="2">
        <v>2</v>
      </c>
      <c r="U20" s="2">
        <v>12</v>
      </c>
      <c r="V20" s="2">
        <v>1</v>
      </c>
      <c r="W20" s="2">
        <v>4</v>
      </c>
      <c r="X20" s="2">
        <v>1</v>
      </c>
      <c r="Y20" s="4">
        <f t="shared" si="4"/>
        <v>76.47058823529412</v>
      </c>
      <c r="Z20" s="6">
        <f t="shared" si="5"/>
        <v>80</v>
      </c>
      <c r="AA20" s="6">
        <f t="shared" si="5"/>
        <v>50</v>
      </c>
      <c r="AB20" s="6">
        <f t="shared" si="6"/>
        <v>0.02077677433652834</v>
      </c>
    </row>
    <row r="21" spans="1:28" ht="19.5" customHeight="1">
      <c r="A21" s="20" t="s">
        <v>48</v>
      </c>
      <c r="B21" s="1">
        <v>26908</v>
      </c>
      <c r="C21" s="2">
        <v>9</v>
      </c>
      <c r="D21" s="2">
        <v>6</v>
      </c>
      <c r="E21" s="2">
        <v>7</v>
      </c>
      <c r="F21" s="2">
        <v>8</v>
      </c>
      <c r="G21" s="2">
        <v>0</v>
      </c>
      <c r="H21" s="2">
        <v>5</v>
      </c>
      <c r="I21" s="2">
        <v>10</v>
      </c>
      <c r="J21" s="2">
        <f t="shared" si="7"/>
        <v>15</v>
      </c>
      <c r="K21" s="2">
        <v>3</v>
      </c>
      <c r="L21" s="2">
        <v>1</v>
      </c>
      <c r="M21" s="2">
        <v>4</v>
      </c>
      <c r="N21" s="2">
        <v>3</v>
      </c>
      <c r="O21" s="2">
        <v>11</v>
      </c>
      <c r="P21" s="2">
        <v>1</v>
      </c>
      <c r="Q21" s="2">
        <v>0</v>
      </c>
      <c r="R21" s="2">
        <v>0</v>
      </c>
      <c r="S21" s="2">
        <v>15</v>
      </c>
      <c r="T21" s="2">
        <v>1</v>
      </c>
      <c r="U21" s="2">
        <v>15</v>
      </c>
      <c r="V21" s="2">
        <v>1</v>
      </c>
      <c r="W21" s="2">
        <v>5</v>
      </c>
      <c r="X21" s="2">
        <v>0</v>
      </c>
      <c r="Y21" s="4">
        <f t="shared" si="4"/>
        <v>100</v>
      </c>
      <c r="Z21" s="6">
        <f t="shared" si="5"/>
        <v>100</v>
      </c>
      <c r="AA21" s="6">
        <f t="shared" si="5"/>
        <v>100</v>
      </c>
      <c r="AB21" s="6">
        <f t="shared" si="6"/>
        <v>0.05574550319607552</v>
      </c>
    </row>
    <row r="22" spans="1:28" ht="19.5" customHeight="1">
      <c r="A22" s="20" t="s">
        <v>49</v>
      </c>
      <c r="B22" s="1">
        <v>37671</v>
      </c>
      <c r="C22" s="2">
        <v>9</v>
      </c>
      <c r="D22" s="2">
        <v>11</v>
      </c>
      <c r="E22" s="2">
        <v>10</v>
      </c>
      <c r="F22" s="2">
        <v>10</v>
      </c>
      <c r="G22" s="2">
        <v>0</v>
      </c>
      <c r="H22" s="2">
        <v>11</v>
      </c>
      <c r="I22" s="2">
        <v>9</v>
      </c>
      <c r="J22" s="2">
        <f t="shared" si="7"/>
        <v>20</v>
      </c>
      <c r="K22" s="2">
        <v>0</v>
      </c>
      <c r="L22" s="2">
        <v>9</v>
      </c>
      <c r="M22" s="2">
        <v>0</v>
      </c>
      <c r="N22" s="2">
        <v>7</v>
      </c>
      <c r="O22" s="2">
        <v>12</v>
      </c>
      <c r="P22" s="2">
        <v>0</v>
      </c>
      <c r="Q22" s="2">
        <v>1</v>
      </c>
      <c r="R22" s="2">
        <v>0</v>
      </c>
      <c r="S22" s="2">
        <v>20</v>
      </c>
      <c r="T22" s="2">
        <v>5</v>
      </c>
      <c r="U22" s="2">
        <v>18</v>
      </c>
      <c r="V22" s="2">
        <v>5</v>
      </c>
      <c r="W22" s="2">
        <v>9</v>
      </c>
      <c r="X22" s="2">
        <v>4</v>
      </c>
      <c r="Y22" s="4">
        <f t="shared" si="4"/>
        <v>92</v>
      </c>
      <c r="Z22" s="6">
        <f t="shared" si="5"/>
        <v>90</v>
      </c>
      <c r="AA22" s="6">
        <f t="shared" si="5"/>
        <v>100</v>
      </c>
      <c r="AB22" s="6">
        <f t="shared" si="6"/>
        <v>0.05309123729128507</v>
      </c>
    </row>
    <row r="23" spans="1:28" ht="19.5" customHeight="1">
      <c r="A23" s="20" t="s">
        <v>50</v>
      </c>
      <c r="B23" s="1">
        <v>24204</v>
      </c>
      <c r="C23" s="2">
        <v>3</v>
      </c>
      <c r="D23" s="2">
        <v>2</v>
      </c>
      <c r="E23" s="2">
        <v>3</v>
      </c>
      <c r="F23" s="2">
        <v>2</v>
      </c>
      <c r="G23" s="2">
        <v>0</v>
      </c>
      <c r="H23" s="2">
        <v>3</v>
      </c>
      <c r="I23" s="2">
        <v>2</v>
      </c>
      <c r="J23" s="2">
        <f t="shared" si="7"/>
        <v>5</v>
      </c>
      <c r="K23" s="2">
        <v>0</v>
      </c>
      <c r="L23" s="2">
        <v>2</v>
      </c>
      <c r="M23" s="2">
        <v>0</v>
      </c>
      <c r="N23" s="2">
        <v>0</v>
      </c>
      <c r="O23" s="2">
        <v>5</v>
      </c>
      <c r="P23" s="2">
        <v>0</v>
      </c>
      <c r="Q23" s="2">
        <v>0</v>
      </c>
      <c r="R23" s="2">
        <v>0</v>
      </c>
      <c r="S23" s="2">
        <v>5</v>
      </c>
      <c r="T23" s="2">
        <v>2</v>
      </c>
      <c r="U23" s="2">
        <v>5</v>
      </c>
      <c r="V23" s="2">
        <v>2</v>
      </c>
      <c r="W23" s="2">
        <v>3</v>
      </c>
      <c r="X23" s="2">
        <v>0</v>
      </c>
      <c r="Y23" s="4">
        <f t="shared" si="4"/>
        <v>100</v>
      </c>
      <c r="Z23" s="6">
        <f t="shared" si="5"/>
        <v>100</v>
      </c>
      <c r="AA23" s="6">
        <f t="shared" si="5"/>
        <v>100</v>
      </c>
      <c r="AB23" s="6">
        <f t="shared" si="6"/>
        <v>0.020657742521897206</v>
      </c>
    </row>
    <row r="24" spans="1:28" ht="19.5" customHeight="1">
      <c r="A24" s="20" t="s">
        <v>51</v>
      </c>
      <c r="B24" s="1">
        <v>42210</v>
      </c>
      <c r="C24" s="2">
        <v>15</v>
      </c>
      <c r="D24" s="2">
        <v>7</v>
      </c>
      <c r="E24" s="2">
        <v>7</v>
      </c>
      <c r="F24" s="2">
        <v>15</v>
      </c>
      <c r="G24" s="2">
        <v>0</v>
      </c>
      <c r="H24" s="2">
        <v>11</v>
      </c>
      <c r="I24" s="2">
        <v>11</v>
      </c>
      <c r="J24" s="2">
        <f t="shared" si="7"/>
        <v>22</v>
      </c>
      <c r="K24" s="2">
        <v>5</v>
      </c>
      <c r="L24" s="2">
        <v>3</v>
      </c>
      <c r="M24" s="2">
        <v>1</v>
      </c>
      <c r="N24" s="2">
        <v>3</v>
      </c>
      <c r="O24" s="2">
        <v>18</v>
      </c>
      <c r="P24" s="2">
        <v>0</v>
      </c>
      <c r="Q24" s="2">
        <v>0</v>
      </c>
      <c r="R24" s="2">
        <v>1</v>
      </c>
      <c r="S24" s="2">
        <v>22</v>
      </c>
      <c r="T24" s="2">
        <v>2</v>
      </c>
      <c r="U24" s="2">
        <v>22</v>
      </c>
      <c r="V24" s="2">
        <v>2</v>
      </c>
      <c r="W24" s="2">
        <v>11</v>
      </c>
      <c r="X24" s="2">
        <v>0</v>
      </c>
      <c r="Y24" s="4">
        <f t="shared" si="4"/>
        <v>100</v>
      </c>
      <c r="Z24" s="6">
        <f t="shared" si="5"/>
        <v>100</v>
      </c>
      <c r="AA24" s="6">
        <f t="shared" si="5"/>
        <v>100</v>
      </c>
      <c r="AB24" s="6">
        <f t="shared" si="6"/>
        <v>0.05212035062781332</v>
      </c>
    </row>
    <row r="25" spans="1:28" ht="19.5" customHeight="1">
      <c r="A25" s="20" t="s">
        <v>52</v>
      </c>
      <c r="B25" s="1">
        <v>11632</v>
      </c>
      <c r="C25" s="2">
        <v>11</v>
      </c>
      <c r="D25" s="2">
        <v>10</v>
      </c>
      <c r="E25" s="2">
        <v>10</v>
      </c>
      <c r="F25" s="2">
        <v>11</v>
      </c>
      <c r="G25" s="2">
        <v>0</v>
      </c>
      <c r="H25" s="2">
        <v>18</v>
      </c>
      <c r="I25" s="2">
        <v>3</v>
      </c>
      <c r="J25" s="2">
        <f t="shared" si="7"/>
        <v>21</v>
      </c>
      <c r="K25" s="2">
        <v>13</v>
      </c>
      <c r="L25" s="2">
        <v>2</v>
      </c>
      <c r="M25" s="2">
        <v>3</v>
      </c>
      <c r="N25" s="2">
        <v>5</v>
      </c>
      <c r="O25" s="2">
        <v>16</v>
      </c>
      <c r="P25" s="2">
        <v>0</v>
      </c>
      <c r="Q25" s="2">
        <v>0</v>
      </c>
      <c r="R25" s="2">
        <v>0</v>
      </c>
      <c r="S25" s="2">
        <v>21</v>
      </c>
      <c r="T25" s="2">
        <v>2</v>
      </c>
      <c r="U25" s="2">
        <v>21</v>
      </c>
      <c r="V25" s="2">
        <v>1</v>
      </c>
      <c r="W25" s="2">
        <v>18</v>
      </c>
      <c r="X25" s="2">
        <v>1</v>
      </c>
      <c r="Y25" s="4">
        <f t="shared" si="4"/>
        <v>95.65217391304348</v>
      </c>
      <c r="Z25" s="6">
        <f t="shared" si="5"/>
        <v>100</v>
      </c>
      <c r="AA25" s="6">
        <f t="shared" si="5"/>
        <v>50</v>
      </c>
      <c r="AB25" s="6">
        <f t="shared" si="6"/>
        <v>0.18053645116918846</v>
      </c>
    </row>
    <row r="26" spans="1:28" ht="19.5" customHeight="1">
      <c r="A26" s="20" t="s">
        <v>53</v>
      </c>
      <c r="B26" s="1">
        <v>17157</v>
      </c>
      <c r="C26" s="2">
        <v>7</v>
      </c>
      <c r="D26" s="2">
        <v>4</v>
      </c>
      <c r="E26" s="2">
        <v>4</v>
      </c>
      <c r="F26" s="2">
        <v>7</v>
      </c>
      <c r="G26" s="2">
        <v>0</v>
      </c>
      <c r="H26" s="2">
        <v>2</v>
      </c>
      <c r="I26" s="2">
        <v>9</v>
      </c>
      <c r="J26" s="2">
        <f t="shared" si="7"/>
        <v>11</v>
      </c>
      <c r="K26" s="2">
        <v>5</v>
      </c>
      <c r="L26" s="2">
        <v>1</v>
      </c>
      <c r="M26" s="2">
        <v>2</v>
      </c>
      <c r="N26" s="2">
        <v>1</v>
      </c>
      <c r="O26" s="2">
        <v>10</v>
      </c>
      <c r="P26" s="2">
        <v>0</v>
      </c>
      <c r="Q26" s="2">
        <v>0</v>
      </c>
      <c r="R26" s="2">
        <v>0</v>
      </c>
      <c r="S26" s="2">
        <v>11</v>
      </c>
      <c r="T26" s="2">
        <v>2</v>
      </c>
      <c r="U26" s="2">
        <v>10</v>
      </c>
      <c r="V26" s="2">
        <v>2</v>
      </c>
      <c r="W26" s="2">
        <v>2</v>
      </c>
      <c r="X26" s="2">
        <v>1</v>
      </c>
      <c r="Y26" s="4">
        <f t="shared" si="4"/>
        <v>92.3076923076923</v>
      </c>
      <c r="Z26" s="6">
        <f>U26/S26*100</f>
        <v>90.9090909090909</v>
      </c>
      <c r="AA26" s="6">
        <f>V26/T26*100</f>
        <v>100</v>
      </c>
      <c r="AB26" s="6">
        <f t="shared" si="6"/>
        <v>0.06411377280410328</v>
      </c>
    </row>
    <row r="27" spans="1:28" ht="19.5" customHeight="1">
      <c r="A27" s="20" t="s">
        <v>54</v>
      </c>
      <c r="B27" s="1">
        <v>4228</v>
      </c>
      <c r="C27" s="2">
        <v>1</v>
      </c>
      <c r="D27" s="2">
        <v>0</v>
      </c>
      <c r="E27" s="2">
        <v>1</v>
      </c>
      <c r="F27" s="2">
        <v>0</v>
      </c>
      <c r="G27" s="2">
        <v>0</v>
      </c>
      <c r="H27" s="2">
        <v>0</v>
      </c>
      <c r="I27" s="2">
        <v>1</v>
      </c>
      <c r="J27" s="2">
        <f t="shared" si="7"/>
        <v>1</v>
      </c>
      <c r="K27" s="2">
        <v>0</v>
      </c>
      <c r="L27" s="2">
        <v>1</v>
      </c>
      <c r="M27" s="2">
        <v>0</v>
      </c>
      <c r="N27" s="2">
        <v>0</v>
      </c>
      <c r="O27" s="2">
        <v>1</v>
      </c>
      <c r="P27" s="2">
        <v>0</v>
      </c>
      <c r="Q27" s="2">
        <v>0</v>
      </c>
      <c r="R27" s="2">
        <v>0</v>
      </c>
      <c r="S27" s="2">
        <v>1</v>
      </c>
      <c r="T27" s="2">
        <v>0</v>
      </c>
      <c r="U27" s="2">
        <v>1</v>
      </c>
      <c r="V27" s="2">
        <v>0</v>
      </c>
      <c r="W27" s="2">
        <v>0</v>
      </c>
      <c r="X27" s="2">
        <v>0</v>
      </c>
      <c r="Y27" s="4">
        <f t="shared" si="4"/>
        <v>100</v>
      </c>
      <c r="Z27" s="6">
        <f>U27/S27*100</f>
        <v>100</v>
      </c>
      <c r="AA27" s="6">
        <v>0</v>
      </c>
      <c r="AB27" s="6">
        <f t="shared" si="6"/>
        <v>0.023651844843897825</v>
      </c>
    </row>
    <row r="28" spans="1:28" ht="19.5" customHeight="1">
      <c r="A28" s="20" t="s">
        <v>55</v>
      </c>
      <c r="B28" s="1">
        <v>17809</v>
      </c>
      <c r="C28" s="2">
        <v>9</v>
      </c>
      <c r="D28" s="2">
        <v>3</v>
      </c>
      <c r="E28" s="2">
        <v>2</v>
      </c>
      <c r="F28" s="2">
        <v>10</v>
      </c>
      <c r="G28" s="2">
        <v>0</v>
      </c>
      <c r="H28" s="2">
        <v>6</v>
      </c>
      <c r="I28" s="2">
        <v>6</v>
      </c>
      <c r="J28" s="2">
        <f t="shared" si="7"/>
        <v>12</v>
      </c>
      <c r="K28" s="2">
        <v>3</v>
      </c>
      <c r="L28" s="2">
        <v>0</v>
      </c>
      <c r="M28" s="2">
        <v>1</v>
      </c>
      <c r="N28" s="2">
        <v>3</v>
      </c>
      <c r="O28" s="2">
        <v>8</v>
      </c>
      <c r="P28" s="2">
        <v>0</v>
      </c>
      <c r="Q28" s="2">
        <v>1</v>
      </c>
      <c r="R28" s="2">
        <v>0</v>
      </c>
      <c r="S28" s="2">
        <v>12</v>
      </c>
      <c r="T28" s="2">
        <v>2</v>
      </c>
      <c r="U28" s="2">
        <v>12</v>
      </c>
      <c r="V28" s="2">
        <v>2</v>
      </c>
      <c r="W28" s="2">
        <v>6</v>
      </c>
      <c r="X28" s="2">
        <v>0</v>
      </c>
      <c r="Y28" s="4">
        <f t="shared" si="4"/>
        <v>100</v>
      </c>
      <c r="Z28" s="6">
        <f>U28/S28*100</f>
        <v>100</v>
      </c>
      <c r="AA28" s="6">
        <f>V28/T28*100</f>
        <v>100</v>
      </c>
      <c r="AB28" s="6">
        <f t="shared" si="6"/>
        <v>0.06738166095794261</v>
      </c>
    </row>
    <row r="29" spans="1:28" ht="19.5" customHeight="1">
      <c r="A29" s="20" t="s">
        <v>56</v>
      </c>
      <c r="B29" s="1">
        <v>28732</v>
      </c>
      <c r="C29" s="2">
        <v>5</v>
      </c>
      <c r="D29" s="2">
        <v>3</v>
      </c>
      <c r="E29" s="2">
        <v>4</v>
      </c>
      <c r="F29" s="2">
        <v>4</v>
      </c>
      <c r="G29" s="2">
        <v>0</v>
      </c>
      <c r="H29" s="2">
        <v>4</v>
      </c>
      <c r="I29" s="2">
        <v>4</v>
      </c>
      <c r="J29" s="2">
        <f t="shared" si="7"/>
        <v>8</v>
      </c>
      <c r="K29" s="2">
        <v>0</v>
      </c>
      <c r="L29" s="2">
        <v>1</v>
      </c>
      <c r="M29" s="2">
        <v>0</v>
      </c>
      <c r="N29" s="2">
        <v>0</v>
      </c>
      <c r="O29" s="2">
        <v>7</v>
      </c>
      <c r="P29" s="2">
        <v>0</v>
      </c>
      <c r="Q29" s="2">
        <v>0</v>
      </c>
      <c r="R29" s="2">
        <v>1</v>
      </c>
      <c r="S29" s="2">
        <v>8</v>
      </c>
      <c r="T29" s="2">
        <v>0</v>
      </c>
      <c r="U29" s="2">
        <v>8</v>
      </c>
      <c r="V29" s="2">
        <v>0</v>
      </c>
      <c r="W29" s="2">
        <v>4</v>
      </c>
      <c r="X29" s="2">
        <v>0</v>
      </c>
      <c r="Y29" s="4">
        <f t="shared" si="4"/>
        <v>100</v>
      </c>
      <c r="Z29" s="6">
        <f>U29/S29*100</f>
        <v>100</v>
      </c>
      <c r="AA29" s="6">
        <v>0</v>
      </c>
      <c r="AB29" s="6">
        <f t="shared" si="6"/>
        <v>0.027843519420854796</v>
      </c>
    </row>
    <row r="30" spans="1:28" ht="19.5" customHeight="1">
      <c r="A30" s="20" t="s">
        <v>57</v>
      </c>
      <c r="B30" s="1">
        <v>16919</v>
      </c>
      <c r="C30" s="2">
        <v>1</v>
      </c>
      <c r="D30" s="2">
        <v>2</v>
      </c>
      <c r="E30" s="2">
        <v>3</v>
      </c>
      <c r="F30" s="2">
        <v>0</v>
      </c>
      <c r="G30" s="2">
        <v>0</v>
      </c>
      <c r="H30" s="2">
        <v>2</v>
      </c>
      <c r="I30" s="2">
        <v>1</v>
      </c>
      <c r="J30" s="2">
        <f t="shared" si="7"/>
        <v>3</v>
      </c>
      <c r="K30" s="2">
        <v>0</v>
      </c>
      <c r="L30" s="2">
        <v>0</v>
      </c>
      <c r="M30" s="2">
        <v>0</v>
      </c>
      <c r="N30" s="2">
        <v>1</v>
      </c>
      <c r="O30" s="2">
        <v>2</v>
      </c>
      <c r="P30" s="2">
        <v>0</v>
      </c>
      <c r="Q30" s="2">
        <v>0</v>
      </c>
      <c r="R30" s="2">
        <v>0</v>
      </c>
      <c r="S30" s="2">
        <v>3</v>
      </c>
      <c r="T30" s="2">
        <v>0</v>
      </c>
      <c r="U30" s="2">
        <v>3</v>
      </c>
      <c r="V30" s="2">
        <v>0</v>
      </c>
      <c r="W30" s="2">
        <v>2</v>
      </c>
      <c r="X30" s="2">
        <v>0</v>
      </c>
      <c r="Y30" s="4">
        <f t="shared" si="4"/>
        <v>100</v>
      </c>
      <c r="Z30" s="6">
        <f>U30/S30*100</f>
        <v>100</v>
      </c>
      <c r="AA30" s="6">
        <v>0</v>
      </c>
      <c r="AB30" s="6">
        <f t="shared" si="6"/>
        <v>0.017731544417518768</v>
      </c>
    </row>
    <row r="31" spans="1:28" ht="19.5" customHeight="1">
      <c r="A31" s="21" t="s">
        <v>58</v>
      </c>
      <c r="B31" s="1">
        <f aca="true" t="shared" si="8" ref="B31:X31">SUM(B32:B33)</f>
        <v>4168</v>
      </c>
      <c r="C31" s="2">
        <f t="shared" si="8"/>
        <v>0</v>
      </c>
      <c r="D31" s="2">
        <f t="shared" si="8"/>
        <v>0</v>
      </c>
      <c r="E31" s="2">
        <f t="shared" si="8"/>
        <v>0</v>
      </c>
      <c r="F31" s="2">
        <f t="shared" si="8"/>
        <v>0</v>
      </c>
      <c r="G31" s="2">
        <f t="shared" si="8"/>
        <v>0</v>
      </c>
      <c r="H31" s="2">
        <f t="shared" si="8"/>
        <v>0</v>
      </c>
      <c r="I31" s="2">
        <f t="shared" si="8"/>
        <v>0</v>
      </c>
      <c r="J31" s="2">
        <f t="shared" si="8"/>
        <v>0</v>
      </c>
      <c r="K31" s="2">
        <f t="shared" si="8"/>
        <v>0</v>
      </c>
      <c r="L31" s="2">
        <f t="shared" si="8"/>
        <v>0</v>
      </c>
      <c r="M31" s="2">
        <f t="shared" si="8"/>
        <v>0</v>
      </c>
      <c r="N31" s="2">
        <f t="shared" si="8"/>
        <v>0</v>
      </c>
      <c r="O31" s="2">
        <f t="shared" si="8"/>
        <v>0</v>
      </c>
      <c r="P31" s="2">
        <f t="shared" si="8"/>
        <v>0</v>
      </c>
      <c r="Q31" s="2">
        <f t="shared" si="8"/>
        <v>0</v>
      </c>
      <c r="R31" s="2">
        <f t="shared" si="8"/>
        <v>0</v>
      </c>
      <c r="S31" s="2">
        <f t="shared" si="8"/>
        <v>0</v>
      </c>
      <c r="T31" s="2">
        <f t="shared" si="8"/>
        <v>1</v>
      </c>
      <c r="U31" s="2">
        <f t="shared" si="8"/>
        <v>0</v>
      </c>
      <c r="V31" s="2">
        <f t="shared" si="8"/>
        <v>0</v>
      </c>
      <c r="W31" s="2">
        <f t="shared" si="8"/>
        <v>0</v>
      </c>
      <c r="X31" s="2">
        <f t="shared" si="8"/>
        <v>0</v>
      </c>
      <c r="Y31" s="4">
        <f t="shared" si="4"/>
        <v>0</v>
      </c>
      <c r="Z31" s="4">
        <v>0</v>
      </c>
      <c r="AA31" s="4">
        <f>V31/T31*100</f>
        <v>0</v>
      </c>
      <c r="AB31" s="6">
        <f t="shared" si="6"/>
        <v>0</v>
      </c>
    </row>
    <row r="32" spans="1:28" ht="19.5" customHeight="1">
      <c r="A32" s="20" t="s">
        <v>59</v>
      </c>
      <c r="B32" s="1">
        <v>3701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f>C32+D32</f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1</v>
      </c>
      <c r="U32" s="2">
        <v>0</v>
      </c>
      <c r="V32" s="2">
        <v>0</v>
      </c>
      <c r="W32" s="2">
        <v>0</v>
      </c>
      <c r="X32" s="2">
        <v>0</v>
      </c>
      <c r="Y32" s="4">
        <f t="shared" si="4"/>
        <v>0</v>
      </c>
      <c r="Z32" s="4">
        <v>0</v>
      </c>
      <c r="AA32" s="4">
        <f>V32/T32*100</f>
        <v>0</v>
      </c>
      <c r="AB32" s="6">
        <f t="shared" si="6"/>
        <v>0</v>
      </c>
    </row>
    <row r="33" spans="1:28" ht="19.5" customHeight="1" thickBot="1">
      <c r="A33" s="22" t="s">
        <v>60</v>
      </c>
      <c r="B33" s="3">
        <v>467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f>C33+D33</f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8">
        <v>0</v>
      </c>
      <c r="Z33" s="8">
        <v>0</v>
      </c>
      <c r="AA33" s="8">
        <v>0</v>
      </c>
      <c r="AB33" s="27">
        <f>T33/B33*100</f>
        <v>0</v>
      </c>
    </row>
    <row r="34" ht="19.5" customHeight="1">
      <c r="A34" s="23" t="s">
        <v>61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20">
    <mergeCell ref="Z5:Z6"/>
    <mergeCell ref="AA5:AA6"/>
    <mergeCell ref="AB5:AB6"/>
    <mergeCell ref="Y5:Y6"/>
    <mergeCell ref="H5:I5"/>
    <mergeCell ref="J5:M5"/>
    <mergeCell ref="N5:R5"/>
    <mergeCell ref="S5:T5"/>
    <mergeCell ref="U5:V5"/>
    <mergeCell ref="W5:X5"/>
    <mergeCell ref="A1:AB1"/>
    <mergeCell ref="A2:AB2"/>
    <mergeCell ref="AA3:AB3"/>
    <mergeCell ref="A4:A6"/>
    <mergeCell ref="B4:B6"/>
    <mergeCell ref="C4:R4"/>
    <mergeCell ref="S4:X4"/>
    <mergeCell ref="Y4:AA4"/>
    <mergeCell ref="C5:D5"/>
    <mergeCell ref="E5:G5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showGridLines="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6.5"/>
  <cols>
    <col min="1" max="1" width="8.625" style="24" customWidth="1"/>
    <col min="2" max="2" width="9.625" style="13" customWidth="1"/>
    <col min="3" max="9" width="6.625" style="13" customWidth="1"/>
    <col min="10" max="10" width="8.125" style="13" customWidth="1"/>
    <col min="11" max="11" width="6.625" style="13" customWidth="1"/>
    <col min="12" max="12" width="8.125" style="13" customWidth="1"/>
    <col min="13" max="24" width="6.625" style="13" customWidth="1"/>
    <col min="25" max="28" width="8.125" style="13" customWidth="1"/>
    <col min="29" max="16384" width="9.00390625" style="13" customWidth="1"/>
  </cols>
  <sheetData>
    <row r="1" spans="1:28" ht="19.5" customHeight="1">
      <c r="A1" s="68" t="s">
        <v>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5" customHeight="1">
      <c r="A2" s="69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 ht="15" customHeight="1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5"/>
      <c r="X3" s="15"/>
      <c r="Y3" s="15"/>
      <c r="Z3" s="15"/>
      <c r="AA3" s="70" t="s">
        <v>0</v>
      </c>
      <c r="AB3" s="70"/>
    </row>
    <row r="4" spans="1:28" ht="19.5" customHeight="1">
      <c r="A4" s="56"/>
      <c r="B4" s="72" t="s">
        <v>1</v>
      </c>
      <c r="C4" s="53" t="s">
        <v>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 t="s">
        <v>3</v>
      </c>
      <c r="T4" s="53"/>
      <c r="U4" s="53"/>
      <c r="V4" s="53"/>
      <c r="W4" s="53"/>
      <c r="X4" s="53"/>
      <c r="Y4" s="54" t="s">
        <v>4</v>
      </c>
      <c r="Z4" s="55"/>
      <c r="AA4" s="56"/>
      <c r="AB4" s="16" t="s">
        <v>5</v>
      </c>
    </row>
    <row r="5" spans="1:28" ht="19.5" customHeight="1">
      <c r="A5" s="71"/>
      <c r="B5" s="73"/>
      <c r="C5" s="57" t="s">
        <v>6</v>
      </c>
      <c r="D5" s="58"/>
      <c r="E5" s="57" t="s">
        <v>7</v>
      </c>
      <c r="F5" s="62"/>
      <c r="G5" s="58"/>
      <c r="H5" s="57" t="s">
        <v>8</v>
      </c>
      <c r="I5" s="58"/>
      <c r="J5" s="59" t="s">
        <v>9</v>
      </c>
      <c r="K5" s="60"/>
      <c r="L5" s="60"/>
      <c r="M5" s="61"/>
      <c r="N5" s="63" t="s">
        <v>10</v>
      </c>
      <c r="O5" s="63"/>
      <c r="P5" s="63"/>
      <c r="Q5" s="63"/>
      <c r="R5" s="63"/>
      <c r="S5" s="63" t="s">
        <v>11</v>
      </c>
      <c r="T5" s="63"/>
      <c r="U5" s="63" t="s">
        <v>12</v>
      </c>
      <c r="V5" s="63"/>
      <c r="W5" s="63" t="s">
        <v>13</v>
      </c>
      <c r="X5" s="63"/>
      <c r="Y5" s="64" t="s">
        <v>14</v>
      </c>
      <c r="Z5" s="64" t="s">
        <v>15</v>
      </c>
      <c r="AA5" s="64" t="s">
        <v>16</v>
      </c>
      <c r="AB5" s="66" t="s">
        <v>17</v>
      </c>
    </row>
    <row r="6" spans="1:28" ht="39.75" customHeight="1">
      <c r="A6" s="71"/>
      <c r="B6" s="65"/>
      <c r="C6" s="17" t="s">
        <v>18</v>
      </c>
      <c r="D6" s="17" t="s">
        <v>19</v>
      </c>
      <c r="E6" s="17" t="s">
        <v>20</v>
      </c>
      <c r="F6" s="17" t="s">
        <v>21</v>
      </c>
      <c r="G6" s="17" t="s">
        <v>22</v>
      </c>
      <c r="H6" s="17" t="s">
        <v>23</v>
      </c>
      <c r="I6" s="17" t="s">
        <v>24</v>
      </c>
      <c r="J6" s="18"/>
      <c r="K6" s="17" t="s">
        <v>25</v>
      </c>
      <c r="L6" s="17" t="s">
        <v>26</v>
      </c>
      <c r="M6" s="17" t="s">
        <v>27</v>
      </c>
      <c r="N6" s="17" t="s">
        <v>28</v>
      </c>
      <c r="O6" s="17" t="s">
        <v>29</v>
      </c>
      <c r="P6" s="17" t="s">
        <v>30</v>
      </c>
      <c r="Q6" s="17" t="s">
        <v>31</v>
      </c>
      <c r="R6" s="17" t="s">
        <v>32</v>
      </c>
      <c r="S6" s="17" t="s">
        <v>33</v>
      </c>
      <c r="T6" s="17" t="s">
        <v>34</v>
      </c>
      <c r="U6" s="17" t="s">
        <v>33</v>
      </c>
      <c r="V6" s="17" t="s">
        <v>34</v>
      </c>
      <c r="W6" s="17" t="s">
        <v>33</v>
      </c>
      <c r="X6" s="17" t="s">
        <v>34</v>
      </c>
      <c r="Y6" s="65"/>
      <c r="Z6" s="65"/>
      <c r="AA6" s="65"/>
      <c r="AB6" s="67"/>
    </row>
    <row r="7" spans="1:28" ht="19.5" customHeight="1">
      <c r="A7" s="19" t="s">
        <v>35</v>
      </c>
      <c r="B7" s="1">
        <f aca="true" t="shared" si="0" ref="B7:X7">B10+B31</f>
        <v>1207469</v>
      </c>
      <c r="C7" s="2">
        <f t="shared" si="0"/>
        <v>251</v>
      </c>
      <c r="D7" s="2">
        <f t="shared" si="0"/>
        <v>183</v>
      </c>
      <c r="E7" s="2">
        <f t="shared" si="0"/>
        <v>208</v>
      </c>
      <c r="F7" s="2">
        <f t="shared" si="0"/>
        <v>222</v>
      </c>
      <c r="G7" s="2">
        <f t="shared" si="0"/>
        <v>4</v>
      </c>
      <c r="H7" s="2">
        <f t="shared" si="0"/>
        <v>206</v>
      </c>
      <c r="I7" s="2">
        <f t="shared" si="0"/>
        <v>228</v>
      </c>
      <c r="J7" s="2">
        <f t="shared" si="0"/>
        <v>434</v>
      </c>
      <c r="K7" s="2">
        <f t="shared" si="0"/>
        <v>89</v>
      </c>
      <c r="L7" s="2">
        <f t="shared" si="0"/>
        <v>70</v>
      </c>
      <c r="M7" s="2">
        <f t="shared" si="0"/>
        <v>26</v>
      </c>
      <c r="N7" s="2">
        <f t="shared" si="0"/>
        <v>75</v>
      </c>
      <c r="O7" s="2">
        <f t="shared" si="0"/>
        <v>323</v>
      </c>
      <c r="P7" s="2">
        <f t="shared" si="0"/>
        <v>5</v>
      </c>
      <c r="Q7" s="2">
        <f t="shared" si="0"/>
        <v>7</v>
      </c>
      <c r="R7" s="2">
        <f t="shared" si="0"/>
        <v>24</v>
      </c>
      <c r="S7" s="2">
        <f t="shared" si="0"/>
        <v>434</v>
      </c>
      <c r="T7" s="2">
        <f t="shared" si="0"/>
        <v>49</v>
      </c>
      <c r="U7" s="2">
        <f t="shared" si="0"/>
        <v>395</v>
      </c>
      <c r="V7" s="2">
        <f t="shared" si="0"/>
        <v>33</v>
      </c>
      <c r="W7" s="2">
        <f t="shared" si="0"/>
        <v>195</v>
      </c>
      <c r="X7" s="2">
        <f t="shared" si="0"/>
        <v>9</v>
      </c>
      <c r="Y7" s="4">
        <f>(U7+V7)/(S7+T7)*100</f>
        <v>88.6128364389234</v>
      </c>
      <c r="Z7" s="6">
        <f>U7/S7*100</f>
        <v>91.01382488479263</v>
      </c>
      <c r="AA7" s="6">
        <f>V7/T7*100</f>
        <v>67.3469387755102</v>
      </c>
      <c r="AB7" s="6">
        <f>S7/B7*100</f>
        <v>0.03594295174451683</v>
      </c>
    </row>
    <row r="8" spans="1:28" ht="19.5" customHeight="1">
      <c r="A8" s="20" t="s">
        <v>36</v>
      </c>
      <c r="B8" s="28">
        <v>100</v>
      </c>
      <c r="C8" s="4">
        <f aca="true" t="shared" si="1" ref="C8:I8">C7/($C7+$D7)*100</f>
        <v>57.83410138248848</v>
      </c>
      <c r="D8" s="4">
        <f t="shared" si="1"/>
        <v>42.16589861751152</v>
      </c>
      <c r="E8" s="4">
        <f t="shared" si="1"/>
        <v>47.926267281105986</v>
      </c>
      <c r="F8" s="4">
        <f t="shared" si="1"/>
        <v>51.1520737327189</v>
      </c>
      <c r="G8" s="4">
        <f t="shared" si="1"/>
        <v>0.9216589861751152</v>
      </c>
      <c r="H8" s="4">
        <f t="shared" si="1"/>
        <v>47.465437788018434</v>
      </c>
      <c r="I8" s="4">
        <f t="shared" si="1"/>
        <v>52.53456221198156</v>
      </c>
      <c r="J8" s="4">
        <v>100</v>
      </c>
      <c r="K8" s="4">
        <f aca="true" t="shared" si="2" ref="K8:R8">K7/($C7+$D7)*100</f>
        <v>20.506912442396313</v>
      </c>
      <c r="L8" s="4">
        <f t="shared" si="2"/>
        <v>16.129032258064516</v>
      </c>
      <c r="M8" s="4">
        <f t="shared" si="2"/>
        <v>5.990783410138248</v>
      </c>
      <c r="N8" s="4">
        <f t="shared" si="2"/>
        <v>17.28110599078341</v>
      </c>
      <c r="O8" s="4">
        <f t="shared" si="2"/>
        <v>74.42396313364056</v>
      </c>
      <c r="P8" s="4">
        <f t="shared" si="2"/>
        <v>1.1520737327188941</v>
      </c>
      <c r="Q8" s="4">
        <f t="shared" si="2"/>
        <v>1.6129032258064515</v>
      </c>
      <c r="R8" s="4">
        <f t="shared" si="2"/>
        <v>5.529953917050691</v>
      </c>
      <c r="S8" s="4"/>
      <c r="T8" s="4"/>
      <c r="U8" s="4"/>
      <c r="V8" s="4"/>
      <c r="W8" s="4"/>
      <c r="X8" s="4"/>
      <c r="Y8" s="26"/>
      <c r="Z8" s="26"/>
      <c r="AA8" s="26"/>
      <c r="AB8" s="26"/>
    </row>
    <row r="9" spans="1:28" ht="9.75" customHeight="1">
      <c r="A9" s="2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6"/>
      <c r="Z9" s="26"/>
      <c r="AA9" s="26"/>
      <c r="AB9" s="26"/>
    </row>
    <row r="10" spans="1:28" ht="19.5" customHeight="1">
      <c r="A10" s="21" t="s">
        <v>37</v>
      </c>
      <c r="B10" s="1">
        <f aca="true" t="shared" si="3" ref="B10:X10">SUM(B11:B30)</f>
        <v>1203351</v>
      </c>
      <c r="C10" s="2">
        <f t="shared" si="3"/>
        <v>251</v>
      </c>
      <c r="D10" s="2">
        <f t="shared" si="3"/>
        <v>182</v>
      </c>
      <c r="E10" s="2">
        <f t="shared" si="3"/>
        <v>207</v>
      </c>
      <c r="F10" s="2">
        <f t="shared" si="3"/>
        <v>222</v>
      </c>
      <c r="G10" s="2">
        <f t="shared" si="3"/>
        <v>4</v>
      </c>
      <c r="H10" s="2">
        <f t="shared" si="3"/>
        <v>206</v>
      </c>
      <c r="I10" s="2">
        <f t="shared" si="3"/>
        <v>227</v>
      </c>
      <c r="J10" s="2">
        <f t="shared" si="3"/>
        <v>433</v>
      </c>
      <c r="K10" s="2">
        <f t="shared" si="3"/>
        <v>89</v>
      </c>
      <c r="L10" s="2">
        <f t="shared" si="3"/>
        <v>69</v>
      </c>
      <c r="M10" s="2">
        <f t="shared" si="3"/>
        <v>26</v>
      </c>
      <c r="N10" s="2">
        <f t="shared" si="3"/>
        <v>75</v>
      </c>
      <c r="O10" s="2">
        <f t="shared" si="3"/>
        <v>323</v>
      </c>
      <c r="P10" s="2">
        <f t="shared" si="3"/>
        <v>5</v>
      </c>
      <c r="Q10" s="2">
        <f t="shared" si="3"/>
        <v>7</v>
      </c>
      <c r="R10" s="2">
        <f t="shared" si="3"/>
        <v>23</v>
      </c>
      <c r="S10" s="2">
        <f t="shared" si="3"/>
        <v>433</v>
      </c>
      <c r="T10" s="2">
        <f t="shared" si="3"/>
        <v>48</v>
      </c>
      <c r="U10" s="2">
        <f t="shared" si="3"/>
        <v>394</v>
      </c>
      <c r="V10" s="2">
        <f t="shared" si="3"/>
        <v>33</v>
      </c>
      <c r="W10" s="2">
        <f t="shared" si="3"/>
        <v>195</v>
      </c>
      <c r="X10" s="2">
        <f t="shared" si="3"/>
        <v>9</v>
      </c>
      <c r="Y10" s="4">
        <f aca="true" t="shared" si="4" ref="Y10:Y32">(U10+V10)/(S10+T10)*100</f>
        <v>88.77338877338877</v>
      </c>
      <c r="Z10" s="6">
        <f aca="true" t="shared" si="5" ref="Z10:AA25">U10/S10*100</f>
        <v>90.99307159353349</v>
      </c>
      <c r="AA10" s="6">
        <f t="shared" si="5"/>
        <v>68.75</v>
      </c>
      <c r="AB10" s="6">
        <f aca="true" t="shared" si="6" ref="AB10:AB32">S10/B10*100</f>
        <v>0.03598285122129786</v>
      </c>
    </row>
    <row r="11" spans="1:32" ht="19.5" customHeight="1">
      <c r="A11" s="20" t="s">
        <v>38</v>
      </c>
      <c r="B11" s="1">
        <v>201027</v>
      </c>
      <c r="C11" s="2">
        <v>47</v>
      </c>
      <c r="D11" s="2">
        <v>32</v>
      </c>
      <c r="E11" s="2">
        <v>42</v>
      </c>
      <c r="F11" s="2">
        <v>37</v>
      </c>
      <c r="G11" s="2">
        <v>0</v>
      </c>
      <c r="H11" s="2">
        <v>36</v>
      </c>
      <c r="I11" s="2">
        <v>43</v>
      </c>
      <c r="J11" s="2">
        <f aca="true" t="shared" si="7" ref="J11:J30">C11+D11</f>
        <v>79</v>
      </c>
      <c r="K11" s="2">
        <v>9</v>
      </c>
      <c r="L11" s="2">
        <v>13</v>
      </c>
      <c r="M11" s="2">
        <v>4</v>
      </c>
      <c r="N11" s="2">
        <v>25</v>
      </c>
      <c r="O11" s="2">
        <v>47</v>
      </c>
      <c r="P11" s="2">
        <v>0</v>
      </c>
      <c r="Q11" s="2">
        <v>2</v>
      </c>
      <c r="R11" s="2">
        <v>5</v>
      </c>
      <c r="S11" s="2">
        <v>79</v>
      </c>
      <c r="T11" s="2">
        <v>13</v>
      </c>
      <c r="U11" s="2">
        <v>72</v>
      </c>
      <c r="V11" s="2">
        <v>6</v>
      </c>
      <c r="W11" s="2">
        <v>35</v>
      </c>
      <c r="X11" s="2">
        <v>0</v>
      </c>
      <c r="Y11" s="4">
        <f t="shared" si="4"/>
        <v>84.78260869565217</v>
      </c>
      <c r="Z11" s="6">
        <f t="shared" si="5"/>
        <v>91.13924050632912</v>
      </c>
      <c r="AA11" s="6">
        <f t="shared" si="5"/>
        <v>46.15384615384615</v>
      </c>
      <c r="AB11" s="6">
        <f t="shared" si="6"/>
        <v>0.039298203723877885</v>
      </c>
      <c r="AC11" s="6"/>
      <c r="AD11" s="6"/>
      <c r="AE11" s="6"/>
      <c r="AF11" s="6"/>
    </row>
    <row r="12" spans="1:32" ht="19.5" customHeight="1">
      <c r="A12" s="20" t="s">
        <v>39</v>
      </c>
      <c r="B12" s="1">
        <v>118317</v>
      </c>
      <c r="C12" s="2">
        <v>13</v>
      </c>
      <c r="D12" s="2">
        <v>13</v>
      </c>
      <c r="E12" s="2">
        <v>8</v>
      </c>
      <c r="F12" s="2">
        <v>18</v>
      </c>
      <c r="G12" s="2">
        <v>0</v>
      </c>
      <c r="H12" s="2">
        <v>14</v>
      </c>
      <c r="I12" s="2">
        <v>12</v>
      </c>
      <c r="J12" s="2">
        <f t="shared" si="7"/>
        <v>26</v>
      </c>
      <c r="K12" s="2">
        <v>4</v>
      </c>
      <c r="L12" s="2">
        <v>6</v>
      </c>
      <c r="M12" s="2">
        <v>1</v>
      </c>
      <c r="N12" s="2">
        <v>1</v>
      </c>
      <c r="O12" s="2">
        <v>20</v>
      </c>
      <c r="P12" s="2">
        <v>1</v>
      </c>
      <c r="Q12" s="2">
        <v>1</v>
      </c>
      <c r="R12" s="2">
        <v>3</v>
      </c>
      <c r="S12" s="2">
        <v>26</v>
      </c>
      <c r="T12" s="2">
        <v>11</v>
      </c>
      <c r="U12" s="2">
        <v>22</v>
      </c>
      <c r="V12" s="2">
        <v>6</v>
      </c>
      <c r="W12" s="2">
        <v>12</v>
      </c>
      <c r="X12" s="2">
        <v>3</v>
      </c>
      <c r="Y12" s="4">
        <f t="shared" si="4"/>
        <v>75.67567567567568</v>
      </c>
      <c r="Z12" s="6">
        <f t="shared" si="5"/>
        <v>84.61538461538461</v>
      </c>
      <c r="AA12" s="6">
        <f t="shared" si="5"/>
        <v>54.54545454545454</v>
      </c>
      <c r="AB12" s="6">
        <f t="shared" si="6"/>
        <v>0.021974864136176542</v>
      </c>
      <c r="AC12" s="6"/>
      <c r="AD12" s="6"/>
      <c r="AE12" s="6"/>
      <c r="AF12" s="6"/>
    </row>
    <row r="13" spans="1:32" ht="19.5" customHeight="1">
      <c r="A13" s="20" t="s">
        <v>62</v>
      </c>
      <c r="B13" s="1">
        <v>127386</v>
      </c>
      <c r="C13" s="2">
        <v>45</v>
      </c>
      <c r="D13" s="2">
        <v>26</v>
      </c>
      <c r="E13" s="2">
        <v>39</v>
      </c>
      <c r="F13" s="2">
        <v>32</v>
      </c>
      <c r="G13" s="2">
        <v>0</v>
      </c>
      <c r="H13" s="2">
        <v>31</v>
      </c>
      <c r="I13" s="2">
        <v>40</v>
      </c>
      <c r="J13" s="2">
        <f t="shared" si="7"/>
        <v>71</v>
      </c>
      <c r="K13" s="2">
        <v>24</v>
      </c>
      <c r="L13" s="2">
        <v>8</v>
      </c>
      <c r="M13" s="2">
        <v>1</v>
      </c>
      <c r="N13" s="2">
        <v>11</v>
      </c>
      <c r="O13" s="2">
        <v>53</v>
      </c>
      <c r="P13" s="2">
        <v>0</v>
      </c>
      <c r="Q13" s="2">
        <v>1</v>
      </c>
      <c r="R13" s="2">
        <v>6</v>
      </c>
      <c r="S13" s="2">
        <v>71</v>
      </c>
      <c r="T13" s="2">
        <v>11</v>
      </c>
      <c r="U13" s="2">
        <v>60</v>
      </c>
      <c r="V13" s="2">
        <v>10</v>
      </c>
      <c r="W13" s="2">
        <v>29</v>
      </c>
      <c r="X13" s="2">
        <v>1</v>
      </c>
      <c r="Y13" s="4">
        <f t="shared" si="4"/>
        <v>85.36585365853658</v>
      </c>
      <c r="Z13" s="6">
        <f t="shared" si="5"/>
        <v>84.50704225352112</v>
      </c>
      <c r="AA13" s="6">
        <f t="shared" si="5"/>
        <v>90.9090909090909</v>
      </c>
      <c r="AB13" s="6">
        <f t="shared" si="6"/>
        <v>0.05573610914857206</v>
      </c>
      <c r="AC13" s="6"/>
      <c r="AD13" s="6"/>
      <c r="AE13" s="6"/>
      <c r="AF13" s="6"/>
    </row>
    <row r="14" spans="1:32" ht="19.5" customHeight="1">
      <c r="A14" s="20" t="s">
        <v>40</v>
      </c>
      <c r="B14" s="1">
        <v>156241</v>
      </c>
      <c r="C14" s="2">
        <v>24</v>
      </c>
      <c r="D14" s="2">
        <v>12</v>
      </c>
      <c r="E14" s="2">
        <v>17</v>
      </c>
      <c r="F14" s="2">
        <v>19</v>
      </c>
      <c r="G14" s="2">
        <v>0</v>
      </c>
      <c r="H14" s="2">
        <v>22</v>
      </c>
      <c r="I14" s="2">
        <v>14</v>
      </c>
      <c r="J14" s="2">
        <f t="shared" si="7"/>
        <v>36</v>
      </c>
      <c r="K14" s="2">
        <v>5</v>
      </c>
      <c r="L14" s="2">
        <v>4</v>
      </c>
      <c r="M14" s="2">
        <v>1</v>
      </c>
      <c r="N14" s="2">
        <v>4</v>
      </c>
      <c r="O14" s="2">
        <v>28</v>
      </c>
      <c r="P14" s="2">
        <v>1</v>
      </c>
      <c r="Q14" s="2">
        <v>0</v>
      </c>
      <c r="R14" s="2">
        <v>3</v>
      </c>
      <c r="S14" s="2">
        <v>36</v>
      </c>
      <c r="T14" s="2">
        <v>2</v>
      </c>
      <c r="U14" s="2">
        <v>33</v>
      </c>
      <c r="V14" s="2">
        <v>2</v>
      </c>
      <c r="W14" s="2">
        <v>22</v>
      </c>
      <c r="X14" s="2">
        <v>1</v>
      </c>
      <c r="Y14" s="4">
        <f t="shared" si="4"/>
        <v>92.10526315789474</v>
      </c>
      <c r="Z14" s="6">
        <f t="shared" si="5"/>
        <v>91.66666666666666</v>
      </c>
      <c r="AA14" s="6">
        <f t="shared" si="5"/>
        <v>100</v>
      </c>
      <c r="AB14" s="6">
        <f t="shared" si="6"/>
        <v>0.023041327180445593</v>
      </c>
      <c r="AC14" s="6"/>
      <c r="AD14" s="6"/>
      <c r="AE14" s="6"/>
      <c r="AF14" s="6"/>
    </row>
    <row r="15" spans="1:32" ht="19.5" customHeight="1">
      <c r="A15" s="20" t="s">
        <v>41</v>
      </c>
      <c r="B15" s="1">
        <v>92504</v>
      </c>
      <c r="C15" s="2">
        <v>6</v>
      </c>
      <c r="D15" s="2">
        <v>9</v>
      </c>
      <c r="E15" s="2">
        <v>6</v>
      </c>
      <c r="F15" s="2">
        <v>9</v>
      </c>
      <c r="G15" s="2">
        <v>0</v>
      </c>
      <c r="H15" s="2">
        <v>6</v>
      </c>
      <c r="I15" s="2">
        <v>9</v>
      </c>
      <c r="J15" s="2">
        <f t="shared" si="7"/>
        <v>15</v>
      </c>
      <c r="K15" s="2">
        <v>0</v>
      </c>
      <c r="L15" s="2">
        <v>2</v>
      </c>
      <c r="M15" s="2">
        <v>2</v>
      </c>
      <c r="N15" s="2">
        <v>3</v>
      </c>
      <c r="O15" s="2">
        <v>12</v>
      </c>
      <c r="P15" s="2">
        <v>0</v>
      </c>
      <c r="Q15" s="2">
        <v>0</v>
      </c>
      <c r="R15" s="2">
        <v>0</v>
      </c>
      <c r="S15" s="2">
        <v>15</v>
      </c>
      <c r="T15" s="2">
        <v>0</v>
      </c>
      <c r="U15" s="2">
        <v>15</v>
      </c>
      <c r="V15" s="2">
        <v>0</v>
      </c>
      <c r="W15" s="2">
        <v>6</v>
      </c>
      <c r="X15" s="2">
        <v>0</v>
      </c>
      <c r="Y15" s="4">
        <f t="shared" si="4"/>
        <v>100</v>
      </c>
      <c r="Z15" s="6">
        <f t="shared" si="5"/>
        <v>100</v>
      </c>
      <c r="AA15" s="6">
        <v>0</v>
      </c>
      <c r="AB15" s="6">
        <f t="shared" si="6"/>
        <v>0.01621551500475655</v>
      </c>
      <c r="AC15" s="6"/>
      <c r="AD15" s="6"/>
      <c r="AE15" s="6"/>
      <c r="AF15" s="6"/>
    </row>
    <row r="16" spans="1:32" ht="19.5" customHeight="1">
      <c r="A16" s="20" t="s">
        <v>42</v>
      </c>
      <c r="B16" s="1">
        <v>133484</v>
      </c>
      <c r="C16" s="2">
        <v>31</v>
      </c>
      <c r="D16" s="2">
        <v>25</v>
      </c>
      <c r="E16" s="2">
        <v>27</v>
      </c>
      <c r="F16" s="2">
        <v>27</v>
      </c>
      <c r="G16" s="2">
        <v>2</v>
      </c>
      <c r="H16" s="2">
        <v>26</v>
      </c>
      <c r="I16" s="2">
        <v>30</v>
      </c>
      <c r="J16" s="2">
        <f t="shared" si="7"/>
        <v>56</v>
      </c>
      <c r="K16" s="2">
        <v>4</v>
      </c>
      <c r="L16" s="2">
        <v>12</v>
      </c>
      <c r="M16" s="2">
        <v>4</v>
      </c>
      <c r="N16" s="2">
        <v>11</v>
      </c>
      <c r="O16" s="2">
        <v>40</v>
      </c>
      <c r="P16" s="2">
        <v>1</v>
      </c>
      <c r="Q16" s="2">
        <v>3</v>
      </c>
      <c r="R16" s="2">
        <v>1</v>
      </c>
      <c r="S16" s="2">
        <v>56</v>
      </c>
      <c r="T16" s="2">
        <v>2</v>
      </c>
      <c r="U16" s="2">
        <v>53</v>
      </c>
      <c r="V16" s="2">
        <v>1</v>
      </c>
      <c r="W16" s="2">
        <v>25</v>
      </c>
      <c r="X16" s="2">
        <v>0</v>
      </c>
      <c r="Y16" s="4">
        <f t="shared" si="4"/>
        <v>93.10344827586206</v>
      </c>
      <c r="Z16" s="6">
        <f t="shared" si="5"/>
        <v>94.64285714285714</v>
      </c>
      <c r="AA16" s="6">
        <f t="shared" si="5"/>
        <v>50</v>
      </c>
      <c r="AB16" s="6">
        <f t="shared" si="6"/>
        <v>0.04195259356926673</v>
      </c>
      <c r="AC16" s="6"/>
      <c r="AD16" s="6"/>
      <c r="AE16" s="6"/>
      <c r="AF16" s="6"/>
    </row>
    <row r="17" spans="1:32" ht="19.5" customHeight="1">
      <c r="A17" s="20" t="s">
        <v>43</v>
      </c>
      <c r="B17" s="1">
        <v>22979</v>
      </c>
      <c r="C17" s="2">
        <v>5</v>
      </c>
      <c r="D17" s="2">
        <v>6</v>
      </c>
      <c r="E17" s="2">
        <v>6</v>
      </c>
      <c r="F17" s="2">
        <v>5</v>
      </c>
      <c r="G17" s="2">
        <v>0</v>
      </c>
      <c r="H17" s="2">
        <v>4</v>
      </c>
      <c r="I17" s="2">
        <v>7</v>
      </c>
      <c r="J17" s="2">
        <f t="shared" si="7"/>
        <v>11</v>
      </c>
      <c r="K17" s="2">
        <v>2</v>
      </c>
      <c r="L17" s="2">
        <v>2</v>
      </c>
      <c r="M17" s="2">
        <v>2</v>
      </c>
      <c r="N17" s="2">
        <v>2</v>
      </c>
      <c r="O17" s="2">
        <v>9</v>
      </c>
      <c r="P17" s="2">
        <v>0</v>
      </c>
      <c r="Q17" s="2">
        <v>0</v>
      </c>
      <c r="R17" s="2">
        <v>0</v>
      </c>
      <c r="S17" s="2">
        <v>11</v>
      </c>
      <c r="T17" s="2">
        <v>0</v>
      </c>
      <c r="U17" s="2">
        <v>11</v>
      </c>
      <c r="V17" s="2">
        <v>0</v>
      </c>
      <c r="W17" s="2">
        <v>4</v>
      </c>
      <c r="X17" s="2">
        <v>0</v>
      </c>
      <c r="Y17" s="4">
        <f t="shared" si="4"/>
        <v>100</v>
      </c>
      <c r="Z17" s="6">
        <f t="shared" si="5"/>
        <v>100</v>
      </c>
      <c r="AA17" s="6">
        <v>0</v>
      </c>
      <c r="AB17" s="6">
        <f t="shared" si="6"/>
        <v>0.04786979415988511</v>
      </c>
      <c r="AC17" s="6"/>
      <c r="AD17" s="6"/>
      <c r="AE17" s="6"/>
      <c r="AF17" s="6"/>
    </row>
    <row r="18" spans="1:32" ht="19.5" customHeight="1">
      <c r="A18" s="20" t="s">
        <v>45</v>
      </c>
      <c r="B18" s="1">
        <v>36032</v>
      </c>
      <c r="C18" s="2">
        <v>6</v>
      </c>
      <c r="D18" s="2">
        <v>14</v>
      </c>
      <c r="E18" s="2">
        <v>13</v>
      </c>
      <c r="F18" s="2">
        <v>7</v>
      </c>
      <c r="G18" s="2">
        <v>0</v>
      </c>
      <c r="H18" s="2">
        <v>11</v>
      </c>
      <c r="I18" s="2">
        <v>9</v>
      </c>
      <c r="J18" s="2">
        <f t="shared" si="7"/>
        <v>20</v>
      </c>
      <c r="K18" s="2">
        <v>2</v>
      </c>
      <c r="L18" s="2">
        <v>8</v>
      </c>
      <c r="M18" s="2">
        <v>1</v>
      </c>
      <c r="N18" s="2">
        <v>4</v>
      </c>
      <c r="O18" s="2">
        <v>16</v>
      </c>
      <c r="P18" s="2">
        <v>0</v>
      </c>
      <c r="Q18" s="2">
        <v>0</v>
      </c>
      <c r="R18" s="2">
        <v>0</v>
      </c>
      <c r="S18" s="2">
        <v>20</v>
      </c>
      <c r="T18" s="2">
        <v>0</v>
      </c>
      <c r="U18" s="2">
        <v>19</v>
      </c>
      <c r="V18" s="2">
        <v>0</v>
      </c>
      <c r="W18" s="2">
        <v>10</v>
      </c>
      <c r="X18" s="2">
        <v>0</v>
      </c>
      <c r="Y18" s="4">
        <f t="shared" si="4"/>
        <v>95</v>
      </c>
      <c r="Z18" s="6">
        <f t="shared" si="5"/>
        <v>95</v>
      </c>
      <c r="AA18" s="6">
        <v>0</v>
      </c>
      <c r="AB18" s="6">
        <f t="shared" si="6"/>
        <v>0.055506216696269976</v>
      </c>
      <c r="AC18" s="6"/>
      <c r="AD18" s="6"/>
      <c r="AE18" s="6"/>
      <c r="AF18" s="6"/>
    </row>
    <row r="19" spans="1:32" ht="19.5" customHeight="1">
      <c r="A19" s="20" t="s">
        <v>46</v>
      </c>
      <c r="B19" s="1">
        <v>29929</v>
      </c>
      <c r="C19" s="2">
        <v>6</v>
      </c>
      <c r="D19" s="2">
        <v>4</v>
      </c>
      <c r="E19" s="2">
        <v>6</v>
      </c>
      <c r="F19" s="2">
        <v>4</v>
      </c>
      <c r="G19" s="2">
        <v>0</v>
      </c>
      <c r="H19" s="2">
        <v>2</v>
      </c>
      <c r="I19" s="2">
        <v>8</v>
      </c>
      <c r="J19" s="2">
        <f t="shared" si="7"/>
        <v>10</v>
      </c>
      <c r="K19" s="2">
        <v>3</v>
      </c>
      <c r="L19" s="2">
        <v>1</v>
      </c>
      <c r="M19" s="2">
        <v>1</v>
      </c>
      <c r="N19" s="2">
        <v>0</v>
      </c>
      <c r="O19" s="2">
        <v>9</v>
      </c>
      <c r="P19" s="2">
        <v>1</v>
      </c>
      <c r="Q19" s="2">
        <v>0</v>
      </c>
      <c r="R19" s="2">
        <v>0</v>
      </c>
      <c r="S19" s="2">
        <v>10</v>
      </c>
      <c r="T19" s="2">
        <v>1</v>
      </c>
      <c r="U19" s="2">
        <v>8</v>
      </c>
      <c r="V19" s="2">
        <v>1</v>
      </c>
      <c r="W19" s="2">
        <v>1</v>
      </c>
      <c r="X19" s="2">
        <v>1</v>
      </c>
      <c r="Y19" s="4">
        <f t="shared" si="4"/>
        <v>81.81818181818183</v>
      </c>
      <c r="Z19" s="6">
        <f t="shared" si="5"/>
        <v>80</v>
      </c>
      <c r="AA19" s="6">
        <f t="shared" si="5"/>
        <v>100</v>
      </c>
      <c r="AB19" s="6">
        <f t="shared" si="6"/>
        <v>0.03341240936883959</v>
      </c>
      <c r="AC19" s="6"/>
      <c r="AD19" s="6"/>
      <c r="AE19" s="6"/>
      <c r="AF19" s="6"/>
    </row>
    <row r="20" spans="1:32" ht="19.5" customHeight="1">
      <c r="A20" s="20" t="s">
        <v>47</v>
      </c>
      <c r="B20" s="1">
        <v>68976</v>
      </c>
      <c r="C20" s="2">
        <v>7</v>
      </c>
      <c r="D20" s="2">
        <v>2</v>
      </c>
      <c r="E20" s="2">
        <v>3</v>
      </c>
      <c r="F20" s="2">
        <v>5</v>
      </c>
      <c r="G20" s="2">
        <v>1</v>
      </c>
      <c r="H20" s="2">
        <v>5</v>
      </c>
      <c r="I20" s="2">
        <v>4</v>
      </c>
      <c r="J20" s="2">
        <f t="shared" si="7"/>
        <v>9</v>
      </c>
      <c r="K20" s="2">
        <v>2</v>
      </c>
      <c r="L20" s="2">
        <v>1</v>
      </c>
      <c r="M20" s="2">
        <v>1</v>
      </c>
      <c r="N20" s="2">
        <v>1</v>
      </c>
      <c r="O20" s="2">
        <v>6</v>
      </c>
      <c r="P20" s="2">
        <v>0</v>
      </c>
      <c r="Q20" s="2">
        <v>0</v>
      </c>
      <c r="R20" s="2">
        <v>2</v>
      </c>
      <c r="S20" s="2">
        <v>9</v>
      </c>
      <c r="T20" s="2">
        <v>3</v>
      </c>
      <c r="U20" s="2">
        <v>8</v>
      </c>
      <c r="V20" s="2">
        <v>3</v>
      </c>
      <c r="W20" s="2">
        <v>4</v>
      </c>
      <c r="X20" s="2">
        <v>0</v>
      </c>
      <c r="Y20" s="4">
        <f t="shared" si="4"/>
        <v>91.66666666666666</v>
      </c>
      <c r="Z20" s="6">
        <f t="shared" si="5"/>
        <v>88.88888888888889</v>
      </c>
      <c r="AA20" s="6">
        <f t="shared" si="5"/>
        <v>100</v>
      </c>
      <c r="AB20" s="6">
        <f t="shared" si="6"/>
        <v>0.013048016701461376</v>
      </c>
      <c r="AC20" s="6"/>
      <c r="AD20" s="6"/>
      <c r="AE20" s="6"/>
      <c r="AF20" s="6"/>
    </row>
    <row r="21" spans="1:32" ht="19.5" customHeight="1">
      <c r="A21" s="20" t="s">
        <v>48</v>
      </c>
      <c r="B21" s="1">
        <v>25327</v>
      </c>
      <c r="C21" s="2">
        <v>4</v>
      </c>
      <c r="D21" s="2">
        <v>3</v>
      </c>
      <c r="E21" s="2">
        <v>2</v>
      </c>
      <c r="F21" s="2">
        <v>5</v>
      </c>
      <c r="G21" s="2">
        <v>0</v>
      </c>
      <c r="H21" s="2">
        <v>4</v>
      </c>
      <c r="I21" s="2">
        <v>3</v>
      </c>
      <c r="J21" s="2">
        <f t="shared" si="7"/>
        <v>7</v>
      </c>
      <c r="K21" s="2">
        <v>5</v>
      </c>
      <c r="L21" s="2">
        <v>0</v>
      </c>
      <c r="M21" s="2">
        <v>0</v>
      </c>
      <c r="N21" s="2">
        <v>0</v>
      </c>
      <c r="O21" s="2">
        <v>6</v>
      </c>
      <c r="P21" s="2">
        <v>1</v>
      </c>
      <c r="Q21" s="2">
        <v>0</v>
      </c>
      <c r="R21" s="2">
        <v>0</v>
      </c>
      <c r="S21" s="2">
        <v>7</v>
      </c>
      <c r="T21" s="2">
        <v>1</v>
      </c>
      <c r="U21" s="2">
        <v>7</v>
      </c>
      <c r="V21" s="2">
        <v>1</v>
      </c>
      <c r="W21" s="2">
        <v>4</v>
      </c>
      <c r="X21" s="2">
        <v>1</v>
      </c>
      <c r="Y21" s="4">
        <f t="shared" si="4"/>
        <v>100</v>
      </c>
      <c r="Z21" s="6">
        <f t="shared" si="5"/>
        <v>100</v>
      </c>
      <c r="AA21" s="6">
        <f t="shared" si="5"/>
        <v>100</v>
      </c>
      <c r="AB21" s="6">
        <f t="shared" si="6"/>
        <v>0.0276384885695108</v>
      </c>
      <c r="AC21" s="6"/>
      <c r="AD21" s="6"/>
      <c r="AE21" s="6"/>
      <c r="AF21" s="6"/>
    </row>
    <row r="22" spans="1:32" ht="19.5" customHeight="1">
      <c r="A22" s="20" t="s">
        <v>49</v>
      </c>
      <c r="B22" s="1">
        <v>35812</v>
      </c>
      <c r="C22" s="2">
        <v>7</v>
      </c>
      <c r="D22" s="2">
        <v>8</v>
      </c>
      <c r="E22" s="2">
        <v>4</v>
      </c>
      <c r="F22" s="2">
        <v>11</v>
      </c>
      <c r="G22" s="2">
        <v>0</v>
      </c>
      <c r="H22" s="2">
        <v>5</v>
      </c>
      <c r="I22" s="2">
        <v>10</v>
      </c>
      <c r="J22" s="2">
        <f t="shared" si="7"/>
        <v>15</v>
      </c>
      <c r="K22" s="2">
        <v>0</v>
      </c>
      <c r="L22" s="2">
        <v>5</v>
      </c>
      <c r="M22" s="2">
        <v>2</v>
      </c>
      <c r="N22" s="2">
        <v>1</v>
      </c>
      <c r="O22" s="2">
        <v>13</v>
      </c>
      <c r="P22" s="2">
        <v>0</v>
      </c>
      <c r="Q22" s="2">
        <v>0</v>
      </c>
      <c r="R22" s="2">
        <v>1</v>
      </c>
      <c r="S22" s="2">
        <v>15</v>
      </c>
      <c r="T22" s="2">
        <v>2</v>
      </c>
      <c r="U22" s="2">
        <v>13</v>
      </c>
      <c r="V22" s="2">
        <v>2</v>
      </c>
      <c r="W22" s="2">
        <v>5</v>
      </c>
      <c r="X22" s="2">
        <v>2</v>
      </c>
      <c r="Y22" s="4">
        <f t="shared" si="4"/>
        <v>88.23529411764706</v>
      </c>
      <c r="Z22" s="6">
        <f t="shared" si="5"/>
        <v>86.66666666666667</v>
      </c>
      <c r="AA22" s="6">
        <f t="shared" si="5"/>
        <v>100</v>
      </c>
      <c r="AB22" s="6">
        <f t="shared" si="6"/>
        <v>0.04188540154138278</v>
      </c>
      <c r="AC22" s="6"/>
      <c r="AD22" s="6"/>
      <c r="AE22" s="6"/>
      <c r="AF22" s="6"/>
    </row>
    <row r="23" spans="1:32" ht="19.5" customHeight="1">
      <c r="A23" s="20" t="s">
        <v>50</v>
      </c>
      <c r="B23" s="1">
        <v>22409</v>
      </c>
      <c r="C23" s="2">
        <v>7</v>
      </c>
      <c r="D23" s="2">
        <v>5</v>
      </c>
      <c r="E23" s="2">
        <v>3</v>
      </c>
      <c r="F23" s="2">
        <v>9</v>
      </c>
      <c r="G23" s="2">
        <v>0</v>
      </c>
      <c r="H23" s="2">
        <v>7</v>
      </c>
      <c r="I23" s="2">
        <v>5</v>
      </c>
      <c r="J23" s="2">
        <f t="shared" si="7"/>
        <v>12</v>
      </c>
      <c r="K23" s="2">
        <v>1</v>
      </c>
      <c r="L23" s="2">
        <v>0</v>
      </c>
      <c r="M23" s="2">
        <v>0</v>
      </c>
      <c r="N23" s="2">
        <v>1</v>
      </c>
      <c r="O23" s="2">
        <v>11</v>
      </c>
      <c r="P23" s="2">
        <v>0</v>
      </c>
      <c r="Q23" s="2">
        <v>0</v>
      </c>
      <c r="R23" s="2">
        <v>0</v>
      </c>
      <c r="S23" s="2">
        <v>12</v>
      </c>
      <c r="T23" s="2">
        <v>0</v>
      </c>
      <c r="U23" s="2">
        <v>11</v>
      </c>
      <c r="V23" s="2">
        <v>0</v>
      </c>
      <c r="W23" s="2">
        <v>7</v>
      </c>
      <c r="X23" s="2">
        <v>0</v>
      </c>
      <c r="Y23" s="4">
        <f t="shared" si="4"/>
        <v>91.66666666666666</v>
      </c>
      <c r="Z23" s="6">
        <f t="shared" si="5"/>
        <v>91.66666666666666</v>
      </c>
      <c r="AA23" s="6">
        <v>0</v>
      </c>
      <c r="AB23" s="6">
        <f t="shared" si="6"/>
        <v>0.053549912981391404</v>
      </c>
      <c r="AC23" s="6"/>
      <c r="AD23" s="6"/>
      <c r="AE23" s="6"/>
      <c r="AF23" s="6"/>
    </row>
    <row r="24" spans="1:32" ht="19.5" customHeight="1">
      <c r="A24" s="20" t="s">
        <v>51</v>
      </c>
      <c r="B24" s="1">
        <v>39538</v>
      </c>
      <c r="C24" s="2">
        <v>6</v>
      </c>
      <c r="D24" s="2">
        <v>4</v>
      </c>
      <c r="E24" s="2">
        <v>4</v>
      </c>
      <c r="F24" s="2">
        <v>5</v>
      </c>
      <c r="G24" s="2">
        <v>1</v>
      </c>
      <c r="H24" s="2">
        <v>3</v>
      </c>
      <c r="I24" s="2">
        <v>7</v>
      </c>
      <c r="J24" s="2">
        <f t="shared" si="7"/>
        <v>10</v>
      </c>
      <c r="K24" s="2">
        <v>3</v>
      </c>
      <c r="L24" s="2">
        <v>0</v>
      </c>
      <c r="M24" s="2">
        <v>2</v>
      </c>
      <c r="N24" s="2">
        <v>4</v>
      </c>
      <c r="O24" s="2">
        <v>6</v>
      </c>
      <c r="P24" s="2">
        <v>0</v>
      </c>
      <c r="Q24" s="2">
        <v>0</v>
      </c>
      <c r="R24" s="2">
        <v>0</v>
      </c>
      <c r="S24" s="2">
        <v>10</v>
      </c>
      <c r="T24" s="2">
        <v>0</v>
      </c>
      <c r="U24" s="2">
        <v>8</v>
      </c>
      <c r="V24" s="2">
        <v>0</v>
      </c>
      <c r="W24" s="2">
        <v>2</v>
      </c>
      <c r="X24" s="2">
        <v>0</v>
      </c>
      <c r="Y24" s="4">
        <f t="shared" si="4"/>
        <v>80</v>
      </c>
      <c r="Z24" s="6">
        <f t="shared" si="5"/>
        <v>80</v>
      </c>
      <c r="AA24" s="6">
        <v>0</v>
      </c>
      <c r="AB24" s="6">
        <f t="shared" si="6"/>
        <v>0.025292124032576257</v>
      </c>
      <c r="AC24" s="6"/>
      <c r="AD24" s="6"/>
      <c r="AE24" s="6"/>
      <c r="AF24" s="6"/>
    </row>
    <row r="25" spans="1:32" ht="19.5" customHeight="1">
      <c r="A25" s="20" t="s">
        <v>52</v>
      </c>
      <c r="B25" s="1">
        <v>11036</v>
      </c>
      <c r="C25" s="2">
        <v>9</v>
      </c>
      <c r="D25" s="2">
        <v>8</v>
      </c>
      <c r="E25" s="2">
        <v>6</v>
      </c>
      <c r="F25" s="2">
        <v>11</v>
      </c>
      <c r="G25" s="2">
        <v>0</v>
      </c>
      <c r="H25" s="2">
        <v>8</v>
      </c>
      <c r="I25" s="2">
        <v>9</v>
      </c>
      <c r="J25" s="2">
        <f t="shared" si="7"/>
        <v>17</v>
      </c>
      <c r="K25" s="2">
        <v>12</v>
      </c>
      <c r="L25" s="2">
        <v>1</v>
      </c>
      <c r="M25" s="2">
        <v>3</v>
      </c>
      <c r="N25" s="2">
        <v>2</v>
      </c>
      <c r="O25" s="2">
        <v>15</v>
      </c>
      <c r="P25" s="2">
        <v>0</v>
      </c>
      <c r="Q25" s="2">
        <v>0</v>
      </c>
      <c r="R25" s="2">
        <v>0</v>
      </c>
      <c r="S25" s="2">
        <v>17</v>
      </c>
      <c r="T25" s="2">
        <v>1</v>
      </c>
      <c r="U25" s="2">
        <v>16</v>
      </c>
      <c r="V25" s="2">
        <v>0</v>
      </c>
      <c r="W25" s="2">
        <v>8</v>
      </c>
      <c r="X25" s="2">
        <v>0</v>
      </c>
      <c r="Y25" s="4">
        <f t="shared" si="4"/>
        <v>88.88888888888889</v>
      </c>
      <c r="Z25" s="6">
        <f t="shared" si="5"/>
        <v>94.11764705882352</v>
      </c>
      <c r="AA25" s="6">
        <f t="shared" si="5"/>
        <v>0</v>
      </c>
      <c r="AB25" s="6">
        <f t="shared" si="6"/>
        <v>0.1540413193185937</v>
      </c>
      <c r="AC25" s="6"/>
      <c r="AD25" s="6"/>
      <c r="AE25" s="6"/>
      <c r="AF25" s="6"/>
    </row>
    <row r="26" spans="1:32" ht="19.5" customHeight="1">
      <c r="A26" s="20" t="s">
        <v>53</v>
      </c>
      <c r="B26" s="1">
        <v>16428</v>
      </c>
      <c r="C26" s="2">
        <v>12</v>
      </c>
      <c r="D26" s="2">
        <v>1</v>
      </c>
      <c r="E26" s="2">
        <v>6</v>
      </c>
      <c r="F26" s="2">
        <v>7</v>
      </c>
      <c r="G26" s="2">
        <v>0</v>
      </c>
      <c r="H26" s="2">
        <v>7</v>
      </c>
      <c r="I26" s="2">
        <v>6</v>
      </c>
      <c r="J26" s="2">
        <f t="shared" si="7"/>
        <v>13</v>
      </c>
      <c r="K26" s="2">
        <v>6</v>
      </c>
      <c r="L26" s="2">
        <v>0</v>
      </c>
      <c r="M26" s="2">
        <v>1</v>
      </c>
      <c r="N26" s="2">
        <v>4</v>
      </c>
      <c r="O26" s="2">
        <v>9</v>
      </c>
      <c r="P26" s="2">
        <v>0</v>
      </c>
      <c r="Q26" s="2">
        <v>0</v>
      </c>
      <c r="R26" s="2">
        <v>0</v>
      </c>
      <c r="S26" s="2">
        <v>13</v>
      </c>
      <c r="T26" s="2">
        <v>1</v>
      </c>
      <c r="U26" s="2">
        <v>13</v>
      </c>
      <c r="V26" s="2">
        <v>1</v>
      </c>
      <c r="W26" s="2">
        <v>7</v>
      </c>
      <c r="X26" s="2">
        <v>0</v>
      </c>
      <c r="Y26" s="4">
        <f t="shared" si="4"/>
        <v>100</v>
      </c>
      <c r="Z26" s="6">
        <f>U26/S26*100</f>
        <v>100</v>
      </c>
      <c r="AA26" s="6">
        <f>V26/T26*100</f>
        <v>100</v>
      </c>
      <c r="AB26" s="6">
        <f t="shared" si="6"/>
        <v>0.07913318724129534</v>
      </c>
      <c r="AC26" s="6"/>
      <c r="AD26" s="6"/>
      <c r="AE26" s="6"/>
      <c r="AF26" s="6"/>
    </row>
    <row r="27" spans="1:32" ht="19.5" customHeight="1">
      <c r="A27" s="20" t="s">
        <v>54</v>
      </c>
      <c r="B27" s="1">
        <v>3992</v>
      </c>
      <c r="C27" s="2">
        <v>1</v>
      </c>
      <c r="D27" s="2">
        <v>1</v>
      </c>
      <c r="E27" s="2">
        <v>1</v>
      </c>
      <c r="F27" s="2">
        <v>1</v>
      </c>
      <c r="G27" s="2">
        <v>0</v>
      </c>
      <c r="H27" s="2">
        <v>1</v>
      </c>
      <c r="I27" s="2">
        <v>1</v>
      </c>
      <c r="J27" s="2">
        <f t="shared" si="7"/>
        <v>2</v>
      </c>
      <c r="K27" s="2">
        <v>0</v>
      </c>
      <c r="L27" s="2">
        <v>2</v>
      </c>
      <c r="M27" s="2">
        <v>0</v>
      </c>
      <c r="N27" s="2">
        <v>0</v>
      </c>
      <c r="O27" s="2">
        <v>2</v>
      </c>
      <c r="P27" s="2">
        <v>0</v>
      </c>
      <c r="Q27" s="2">
        <v>0</v>
      </c>
      <c r="R27" s="2">
        <v>0</v>
      </c>
      <c r="S27" s="2">
        <v>2</v>
      </c>
      <c r="T27" s="2">
        <v>0</v>
      </c>
      <c r="U27" s="2">
        <v>1</v>
      </c>
      <c r="V27" s="2">
        <v>0</v>
      </c>
      <c r="W27" s="2">
        <v>0</v>
      </c>
      <c r="X27" s="2">
        <v>0</v>
      </c>
      <c r="Y27" s="4">
        <f t="shared" si="4"/>
        <v>50</v>
      </c>
      <c r="Z27" s="6">
        <f>U27/S27*100</f>
        <v>50</v>
      </c>
      <c r="AA27" s="6">
        <v>0</v>
      </c>
      <c r="AB27" s="6">
        <f t="shared" si="6"/>
        <v>0.0501002004008016</v>
      </c>
      <c r="AC27" s="6"/>
      <c r="AD27" s="6"/>
      <c r="AE27" s="6"/>
      <c r="AF27" s="6"/>
    </row>
    <row r="28" spans="1:32" ht="19.5" customHeight="1">
      <c r="A28" s="20" t="s">
        <v>55</v>
      </c>
      <c r="B28" s="1">
        <v>17334</v>
      </c>
      <c r="C28" s="2">
        <v>10</v>
      </c>
      <c r="D28" s="2">
        <v>2</v>
      </c>
      <c r="E28" s="2">
        <v>6</v>
      </c>
      <c r="F28" s="2">
        <v>6</v>
      </c>
      <c r="G28" s="2">
        <v>0</v>
      </c>
      <c r="H28" s="2">
        <v>7</v>
      </c>
      <c r="I28" s="2">
        <v>5</v>
      </c>
      <c r="J28" s="2">
        <f t="shared" si="7"/>
        <v>12</v>
      </c>
      <c r="K28" s="2">
        <v>4</v>
      </c>
      <c r="L28" s="2">
        <v>1</v>
      </c>
      <c r="M28" s="2">
        <v>0</v>
      </c>
      <c r="N28" s="2">
        <v>1</v>
      </c>
      <c r="O28" s="2">
        <v>10</v>
      </c>
      <c r="P28" s="2">
        <v>0</v>
      </c>
      <c r="Q28" s="2">
        <v>0</v>
      </c>
      <c r="R28" s="2">
        <v>1</v>
      </c>
      <c r="S28" s="2">
        <v>12</v>
      </c>
      <c r="T28" s="2">
        <v>0</v>
      </c>
      <c r="U28" s="2">
        <v>12</v>
      </c>
      <c r="V28" s="2">
        <v>0</v>
      </c>
      <c r="W28" s="2">
        <v>7</v>
      </c>
      <c r="X28" s="2">
        <v>0</v>
      </c>
      <c r="Y28" s="4">
        <f t="shared" si="4"/>
        <v>100</v>
      </c>
      <c r="Z28" s="6">
        <f>U28/S28*100</f>
        <v>100</v>
      </c>
      <c r="AA28" s="6">
        <v>0</v>
      </c>
      <c r="AB28" s="6">
        <f t="shared" si="6"/>
        <v>0.06922810661128419</v>
      </c>
      <c r="AC28" s="6"/>
      <c r="AD28" s="6"/>
      <c r="AE28" s="6"/>
      <c r="AF28" s="6"/>
    </row>
    <row r="29" spans="1:32" ht="19.5" customHeight="1">
      <c r="A29" s="20" t="s">
        <v>56</v>
      </c>
      <c r="B29" s="1">
        <v>28488</v>
      </c>
      <c r="C29" s="2">
        <v>2</v>
      </c>
      <c r="D29" s="2">
        <v>4</v>
      </c>
      <c r="E29" s="2">
        <v>3</v>
      </c>
      <c r="F29" s="2">
        <v>3</v>
      </c>
      <c r="G29" s="2">
        <v>0</v>
      </c>
      <c r="H29" s="2">
        <v>3</v>
      </c>
      <c r="I29" s="2">
        <v>3</v>
      </c>
      <c r="J29" s="2">
        <f t="shared" si="7"/>
        <v>6</v>
      </c>
      <c r="K29" s="2">
        <v>2</v>
      </c>
      <c r="L29" s="2">
        <v>1</v>
      </c>
      <c r="M29" s="2">
        <v>0</v>
      </c>
      <c r="N29" s="2">
        <v>0</v>
      </c>
      <c r="O29" s="2">
        <v>6</v>
      </c>
      <c r="P29" s="2">
        <v>0</v>
      </c>
      <c r="Q29" s="2">
        <v>0</v>
      </c>
      <c r="R29" s="2">
        <v>0</v>
      </c>
      <c r="S29" s="2">
        <v>6</v>
      </c>
      <c r="T29" s="2">
        <v>0</v>
      </c>
      <c r="U29" s="2">
        <v>6</v>
      </c>
      <c r="V29" s="2">
        <v>0</v>
      </c>
      <c r="W29" s="2">
        <v>3</v>
      </c>
      <c r="X29" s="2">
        <v>0</v>
      </c>
      <c r="Y29" s="4">
        <f t="shared" si="4"/>
        <v>100</v>
      </c>
      <c r="Z29" s="6">
        <f>U29/S29*100</f>
        <v>100</v>
      </c>
      <c r="AA29" s="6">
        <v>0</v>
      </c>
      <c r="AB29" s="6">
        <f t="shared" si="6"/>
        <v>0.02106149957877001</v>
      </c>
      <c r="AC29" s="6"/>
      <c r="AD29" s="6"/>
      <c r="AE29" s="6"/>
      <c r="AF29" s="6"/>
    </row>
    <row r="30" spans="1:32" ht="19.5" customHeight="1">
      <c r="A30" s="20" t="s">
        <v>57</v>
      </c>
      <c r="B30" s="1">
        <v>16112</v>
      </c>
      <c r="C30" s="2">
        <v>3</v>
      </c>
      <c r="D30" s="2">
        <v>3</v>
      </c>
      <c r="E30" s="2">
        <v>5</v>
      </c>
      <c r="F30" s="2">
        <v>1</v>
      </c>
      <c r="G30" s="2">
        <v>0</v>
      </c>
      <c r="H30" s="2">
        <v>4</v>
      </c>
      <c r="I30" s="2">
        <v>2</v>
      </c>
      <c r="J30" s="2">
        <f t="shared" si="7"/>
        <v>6</v>
      </c>
      <c r="K30" s="2">
        <v>1</v>
      </c>
      <c r="L30" s="2">
        <v>2</v>
      </c>
      <c r="M30" s="2">
        <v>0</v>
      </c>
      <c r="N30" s="2">
        <v>0</v>
      </c>
      <c r="O30" s="2">
        <v>5</v>
      </c>
      <c r="P30" s="2">
        <v>0</v>
      </c>
      <c r="Q30" s="2">
        <v>0</v>
      </c>
      <c r="R30" s="2">
        <v>1</v>
      </c>
      <c r="S30" s="2">
        <v>6</v>
      </c>
      <c r="T30" s="2">
        <v>0</v>
      </c>
      <c r="U30" s="2">
        <v>6</v>
      </c>
      <c r="V30" s="2">
        <v>0</v>
      </c>
      <c r="W30" s="2">
        <v>4</v>
      </c>
      <c r="X30" s="2">
        <v>0</v>
      </c>
      <c r="Y30" s="4">
        <f t="shared" si="4"/>
        <v>100</v>
      </c>
      <c r="Z30" s="6">
        <f>U30/S30*100</f>
        <v>100</v>
      </c>
      <c r="AA30" s="6">
        <v>0</v>
      </c>
      <c r="AB30" s="6">
        <f t="shared" si="6"/>
        <v>0.03723932472691162</v>
      </c>
      <c r="AC30" s="6"/>
      <c r="AD30" s="6"/>
      <c r="AE30" s="6"/>
      <c r="AF30" s="6"/>
    </row>
    <row r="31" spans="1:32" ht="19.5" customHeight="1">
      <c r="A31" s="21" t="s">
        <v>58</v>
      </c>
      <c r="B31" s="1">
        <f aca="true" t="shared" si="8" ref="B31:X31">SUM(B32:B33)</f>
        <v>4118</v>
      </c>
      <c r="C31" s="2">
        <f t="shared" si="8"/>
        <v>0</v>
      </c>
      <c r="D31" s="2">
        <f t="shared" si="8"/>
        <v>1</v>
      </c>
      <c r="E31" s="2">
        <f t="shared" si="8"/>
        <v>1</v>
      </c>
      <c r="F31" s="2">
        <f t="shared" si="8"/>
        <v>0</v>
      </c>
      <c r="G31" s="2">
        <f t="shared" si="8"/>
        <v>0</v>
      </c>
      <c r="H31" s="2">
        <f t="shared" si="8"/>
        <v>0</v>
      </c>
      <c r="I31" s="2">
        <f t="shared" si="8"/>
        <v>1</v>
      </c>
      <c r="J31" s="2">
        <f t="shared" si="8"/>
        <v>1</v>
      </c>
      <c r="K31" s="2">
        <f t="shared" si="8"/>
        <v>0</v>
      </c>
      <c r="L31" s="2">
        <f t="shared" si="8"/>
        <v>1</v>
      </c>
      <c r="M31" s="2">
        <f t="shared" si="8"/>
        <v>0</v>
      </c>
      <c r="N31" s="2">
        <f t="shared" si="8"/>
        <v>0</v>
      </c>
      <c r="O31" s="2">
        <f t="shared" si="8"/>
        <v>0</v>
      </c>
      <c r="P31" s="2">
        <f t="shared" si="8"/>
        <v>0</v>
      </c>
      <c r="Q31" s="2">
        <f t="shared" si="8"/>
        <v>0</v>
      </c>
      <c r="R31" s="2">
        <f t="shared" si="8"/>
        <v>1</v>
      </c>
      <c r="S31" s="2">
        <f t="shared" si="8"/>
        <v>1</v>
      </c>
      <c r="T31" s="2">
        <f t="shared" si="8"/>
        <v>1</v>
      </c>
      <c r="U31" s="2">
        <f t="shared" si="8"/>
        <v>1</v>
      </c>
      <c r="V31" s="2">
        <f t="shared" si="8"/>
        <v>0</v>
      </c>
      <c r="W31" s="2">
        <f t="shared" si="8"/>
        <v>0</v>
      </c>
      <c r="X31" s="2">
        <f t="shared" si="8"/>
        <v>0</v>
      </c>
      <c r="Y31" s="4">
        <f t="shared" si="4"/>
        <v>50</v>
      </c>
      <c r="Z31" s="4">
        <v>0</v>
      </c>
      <c r="AA31" s="4">
        <f>V31/T31*100</f>
        <v>0</v>
      </c>
      <c r="AB31" s="6">
        <f t="shared" si="6"/>
        <v>0.024283632831471585</v>
      </c>
      <c r="AC31" s="6"/>
      <c r="AD31" s="6"/>
      <c r="AE31" s="6"/>
      <c r="AF31" s="6"/>
    </row>
    <row r="32" spans="1:32" ht="19.5" customHeight="1">
      <c r="A32" s="20" t="s">
        <v>59</v>
      </c>
      <c r="B32" s="1">
        <v>3674</v>
      </c>
      <c r="C32" s="2">
        <v>0</v>
      </c>
      <c r="D32" s="2">
        <v>1</v>
      </c>
      <c r="E32" s="2">
        <v>1</v>
      </c>
      <c r="F32" s="2">
        <v>0</v>
      </c>
      <c r="G32" s="2">
        <v>0</v>
      </c>
      <c r="H32" s="2">
        <v>0</v>
      </c>
      <c r="I32" s="2">
        <v>1</v>
      </c>
      <c r="J32" s="2">
        <f>C32+D32</f>
        <v>1</v>
      </c>
      <c r="K32" s="2">
        <v>0</v>
      </c>
      <c r="L32" s="2">
        <v>1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1</v>
      </c>
      <c r="S32" s="2">
        <v>1</v>
      </c>
      <c r="T32" s="2">
        <v>1</v>
      </c>
      <c r="U32" s="2">
        <v>1</v>
      </c>
      <c r="V32" s="2">
        <v>0</v>
      </c>
      <c r="W32" s="2">
        <v>0</v>
      </c>
      <c r="X32" s="2">
        <v>0</v>
      </c>
      <c r="Y32" s="4">
        <f t="shared" si="4"/>
        <v>50</v>
      </c>
      <c r="Z32" s="4">
        <v>0</v>
      </c>
      <c r="AA32" s="4">
        <f>V32/T32*100</f>
        <v>0</v>
      </c>
      <c r="AB32" s="6">
        <f t="shared" si="6"/>
        <v>0.027218290691344585</v>
      </c>
      <c r="AC32" s="6"/>
      <c r="AD32" s="6"/>
      <c r="AE32" s="6"/>
      <c r="AF32" s="6"/>
    </row>
    <row r="33" spans="1:32" ht="19.5" customHeight="1" thickBot="1">
      <c r="A33" s="22" t="s">
        <v>60</v>
      </c>
      <c r="B33" s="3">
        <v>444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f>C33+D33</f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8">
        <v>0</v>
      </c>
      <c r="Z33" s="8">
        <v>0</v>
      </c>
      <c r="AA33" s="8">
        <v>0</v>
      </c>
      <c r="AB33" s="27">
        <f>T33/B33*100</f>
        <v>0</v>
      </c>
      <c r="AC33" s="6"/>
      <c r="AD33" s="6"/>
      <c r="AE33" s="6"/>
      <c r="AF33" s="6"/>
    </row>
    <row r="34" ht="19.5" customHeight="1">
      <c r="A34" s="23" t="s">
        <v>61</v>
      </c>
    </row>
    <row r="35" ht="19.5" customHeight="1"/>
    <row r="36" ht="19.5" customHeight="1"/>
    <row r="37" ht="19.5" customHeight="1"/>
    <row r="38" spans="2:24" ht="19.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20">
    <mergeCell ref="Z5:Z6"/>
    <mergeCell ref="AA5:AA6"/>
    <mergeCell ref="AB5:AB6"/>
    <mergeCell ref="Y5:Y6"/>
    <mergeCell ref="H5:I5"/>
    <mergeCell ref="J5:M5"/>
    <mergeCell ref="N5:R5"/>
    <mergeCell ref="S5:T5"/>
    <mergeCell ref="U5:V5"/>
    <mergeCell ref="W5:X5"/>
    <mergeCell ref="A1:AB1"/>
    <mergeCell ref="A2:AB2"/>
    <mergeCell ref="AA3:AB3"/>
    <mergeCell ref="A4:A6"/>
    <mergeCell ref="B4:B6"/>
    <mergeCell ref="C4:R4"/>
    <mergeCell ref="S4:X4"/>
    <mergeCell ref="Y4:AA4"/>
    <mergeCell ref="C5:D5"/>
    <mergeCell ref="E5:G5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showGridLines="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6.5"/>
  <cols>
    <col min="1" max="1" width="8.625" style="24" customWidth="1"/>
    <col min="2" max="2" width="9.625" style="13" customWidth="1"/>
    <col min="3" max="9" width="6.625" style="13" customWidth="1"/>
    <col min="10" max="10" width="8.125" style="13" customWidth="1"/>
    <col min="11" max="11" width="6.625" style="13" customWidth="1"/>
    <col min="12" max="12" width="8.125" style="13" customWidth="1"/>
    <col min="13" max="24" width="6.625" style="13" customWidth="1"/>
    <col min="25" max="28" width="8.125" style="13" customWidth="1"/>
    <col min="29" max="16384" width="9.00390625" style="13" customWidth="1"/>
  </cols>
  <sheetData>
    <row r="1" spans="1:28" ht="19.5" customHeight="1">
      <c r="A1" s="68" t="s">
        <v>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5" customHeight="1">
      <c r="A2" s="69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 ht="15" customHeight="1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5"/>
      <c r="X3" s="15"/>
      <c r="Y3" s="15"/>
      <c r="Z3" s="15"/>
      <c r="AA3" s="70" t="s">
        <v>0</v>
      </c>
      <c r="AB3" s="70"/>
    </row>
    <row r="4" spans="1:28" ht="19.5" customHeight="1">
      <c r="A4" s="56"/>
      <c r="B4" s="72" t="s">
        <v>1</v>
      </c>
      <c r="C4" s="53" t="s">
        <v>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 t="s">
        <v>3</v>
      </c>
      <c r="T4" s="53"/>
      <c r="U4" s="53"/>
      <c r="V4" s="53"/>
      <c r="W4" s="53"/>
      <c r="X4" s="53"/>
      <c r="Y4" s="54" t="s">
        <v>4</v>
      </c>
      <c r="Z4" s="55"/>
      <c r="AA4" s="56"/>
      <c r="AB4" s="16" t="s">
        <v>5</v>
      </c>
    </row>
    <row r="5" spans="1:28" ht="19.5" customHeight="1">
      <c r="A5" s="71"/>
      <c r="B5" s="73"/>
      <c r="C5" s="57" t="s">
        <v>6</v>
      </c>
      <c r="D5" s="58"/>
      <c r="E5" s="57" t="s">
        <v>7</v>
      </c>
      <c r="F5" s="62"/>
      <c r="G5" s="58"/>
      <c r="H5" s="57" t="s">
        <v>8</v>
      </c>
      <c r="I5" s="58"/>
      <c r="J5" s="59" t="s">
        <v>9</v>
      </c>
      <c r="K5" s="62"/>
      <c r="L5" s="62"/>
      <c r="M5" s="58"/>
      <c r="N5" s="63" t="s">
        <v>10</v>
      </c>
      <c r="O5" s="63"/>
      <c r="P5" s="63"/>
      <c r="Q5" s="63"/>
      <c r="R5" s="63"/>
      <c r="S5" s="63" t="s">
        <v>11</v>
      </c>
      <c r="T5" s="63"/>
      <c r="U5" s="63" t="s">
        <v>12</v>
      </c>
      <c r="V5" s="63"/>
      <c r="W5" s="63" t="s">
        <v>13</v>
      </c>
      <c r="X5" s="63"/>
      <c r="Y5" s="64" t="s">
        <v>14</v>
      </c>
      <c r="Z5" s="64" t="s">
        <v>15</v>
      </c>
      <c r="AA5" s="64" t="s">
        <v>16</v>
      </c>
      <c r="AB5" s="66" t="s">
        <v>17</v>
      </c>
    </row>
    <row r="6" spans="1:28" ht="39.75" customHeight="1">
      <c r="A6" s="71"/>
      <c r="B6" s="65"/>
      <c r="C6" s="17" t="s">
        <v>18</v>
      </c>
      <c r="D6" s="17" t="s">
        <v>19</v>
      </c>
      <c r="E6" s="17" t="s">
        <v>20</v>
      </c>
      <c r="F6" s="17" t="s">
        <v>21</v>
      </c>
      <c r="G6" s="17" t="s">
        <v>22</v>
      </c>
      <c r="H6" s="17" t="s">
        <v>23</v>
      </c>
      <c r="I6" s="17" t="s">
        <v>24</v>
      </c>
      <c r="J6" s="25"/>
      <c r="K6" s="17" t="s">
        <v>25</v>
      </c>
      <c r="L6" s="17" t="s">
        <v>26</v>
      </c>
      <c r="M6" s="17" t="s">
        <v>27</v>
      </c>
      <c r="N6" s="17" t="s">
        <v>28</v>
      </c>
      <c r="O6" s="17" t="s">
        <v>29</v>
      </c>
      <c r="P6" s="17" t="s">
        <v>30</v>
      </c>
      <c r="Q6" s="17" t="s">
        <v>31</v>
      </c>
      <c r="R6" s="17" t="s">
        <v>32</v>
      </c>
      <c r="S6" s="17" t="s">
        <v>33</v>
      </c>
      <c r="T6" s="17" t="s">
        <v>34</v>
      </c>
      <c r="U6" s="17" t="s">
        <v>33</v>
      </c>
      <c r="V6" s="17" t="s">
        <v>34</v>
      </c>
      <c r="W6" s="17" t="s">
        <v>33</v>
      </c>
      <c r="X6" s="17" t="s">
        <v>34</v>
      </c>
      <c r="Y6" s="65"/>
      <c r="Z6" s="65"/>
      <c r="AA6" s="65"/>
      <c r="AB6" s="67"/>
    </row>
    <row r="7" spans="1:28" ht="19.5" customHeight="1">
      <c r="A7" s="19" t="s">
        <v>35</v>
      </c>
      <c r="B7" s="5">
        <f aca="true" t="shared" si="0" ref="B7:I7">B10+B31</f>
        <v>1160565</v>
      </c>
      <c r="C7" s="5">
        <f t="shared" si="0"/>
        <v>236</v>
      </c>
      <c r="D7" s="5">
        <f t="shared" si="0"/>
        <v>173</v>
      </c>
      <c r="E7" s="5">
        <f t="shared" si="0"/>
        <v>183</v>
      </c>
      <c r="F7" s="5">
        <f t="shared" si="0"/>
        <v>222</v>
      </c>
      <c r="G7" s="5">
        <f t="shared" si="0"/>
        <v>4</v>
      </c>
      <c r="H7" s="5">
        <f t="shared" si="0"/>
        <v>213</v>
      </c>
      <c r="I7" s="5">
        <f t="shared" si="0"/>
        <v>196</v>
      </c>
      <c r="J7" s="5">
        <f>C7+D7</f>
        <v>409</v>
      </c>
      <c r="K7" s="5">
        <f aca="true" t="shared" si="1" ref="K7:X7">K10+K31</f>
        <v>67</v>
      </c>
      <c r="L7" s="5">
        <f t="shared" si="1"/>
        <v>65</v>
      </c>
      <c r="M7" s="5">
        <f t="shared" si="1"/>
        <v>27</v>
      </c>
      <c r="N7" s="5">
        <f t="shared" si="1"/>
        <v>79</v>
      </c>
      <c r="O7" s="5">
        <f t="shared" si="1"/>
        <v>306</v>
      </c>
      <c r="P7" s="5">
        <f t="shared" si="1"/>
        <v>8</v>
      </c>
      <c r="Q7" s="5">
        <f t="shared" si="1"/>
        <v>4</v>
      </c>
      <c r="R7" s="5">
        <f t="shared" si="1"/>
        <v>12</v>
      </c>
      <c r="S7" s="5">
        <f t="shared" si="1"/>
        <v>409</v>
      </c>
      <c r="T7" s="5">
        <f t="shared" si="1"/>
        <v>48</v>
      </c>
      <c r="U7" s="5">
        <f t="shared" si="1"/>
        <v>371</v>
      </c>
      <c r="V7" s="5">
        <f t="shared" si="1"/>
        <v>34</v>
      </c>
      <c r="W7" s="5">
        <f t="shared" si="1"/>
        <v>199</v>
      </c>
      <c r="X7" s="5">
        <f t="shared" si="1"/>
        <v>18</v>
      </c>
      <c r="Y7" s="6">
        <f>(U7+V7)/(S7+T7)*100</f>
        <v>88.62144420131291</v>
      </c>
      <c r="Z7" s="6">
        <f>U7/S7*100</f>
        <v>90.70904645476773</v>
      </c>
      <c r="AA7" s="6">
        <f>V7/T7*100</f>
        <v>70.83333333333334</v>
      </c>
      <c r="AB7" s="6">
        <f>S7/B7*100</f>
        <v>0.03524145567029852</v>
      </c>
    </row>
    <row r="8" spans="1:28" ht="19.5" customHeight="1">
      <c r="A8" s="20" t="s">
        <v>36</v>
      </c>
      <c r="B8" s="4">
        <f>B7/B7*100</f>
        <v>100</v>
      </c>
      <c r="C8" s="4">
        <f>C7/(C7+D7)*100</f>
        <v>57.701711491442545</v>
      </c>
      <c r="D8" s="4">
        <f>D7/(C7+D7)*100</f>
        <v>42.298288508557455</v>
      </c>
      <c r="E8" s="4">
        <f>E7/($E$7+$F$7+$G$7)*100</f>
        <v>44.743276283618584</v>
      </c>
      <c r="F8" s="4">
        <f>F7/($E$7+$F$7+$G$7)*100</f>
        <v>54.278728606356964</v>
      </c>
      <c r="G8" s="4">
        <f>G7/($E$7+$F$7+$G$7)*100</f>
        <v>0.9779951100244498</v>
      </c>
      <c r="H8" s="4">
        <f>H7/($H$7+$I$7)*100</f>
        <v>52.07823960880196</v>
      </c>
      <c r="I8" s="4">
        <f>I7/($H$7+$I$7)*100</f>
        <v>47.92176039119804</v>
      </c>
      <c r="J8" s="6">
        <f>C8+D8</f>
        <v>100</v>
      </c>
      <c r="K8" s="4">
        <f>K7/$J$7*100</f>
        <v>16.381418092909534</v>
      </c>
      <c r="L8" s="4">
        <f>L7/$J$7*100</f>
        <v>15.892420537897312</v>
      </c>
      <c r="M8" s="4">
        <f>M7/$J$7*100</f>
        <v>6.601466992665037</v>
      </c>
      <c r="N8" s="4">
        <f>N7/($N$7+$O$7+$P$7+$Q$7+$R$7)*100</f>
        <v>19.315403422982886</v>
      </c>
      <c r="O8" s="4">
        <f>O7/($N$7+$O$7+$P$7+$Q$7+$R$7)*100</f>
        <v>74.81662591687042</v>
      </c>
      <c r="P8" s="4">
        <f>P7/($N$7+$O$7+$P$7+$Q$7+$R$7)*100</f>
        <v>1.9559902200488997</v>
      </c>
      <c r="Q8" s="4">
        <f>Q7/($N$7+$O$7+$P$7+$Q$7+$R$7)*100</f>
        <v>0.9779951100244498</v>
      </c>
      <c r="R8" s="4">
        <f>R7/($N$7+$O$7+$P$7+$Q$7+$R$7)*100</f>
        <v>2.93398533007335</v>
      </c>
      <c r="S8" s="4"/>
      <c r="T8" s="4"/>
      <c r="U8" s="4"/>
      <c r="V8" s="4"/>
      <c r="W8" s="4"/>
      <c r="X8" s="4"/>
      <c r="Y8" s="6"/>
      <c r="Z8" s="6"/>
      <c r="AA8" s="6"/>
      <c r="AB8" s="6"/>
    </row>
    <row r="9" spans="1:28" ht="9.75" customHeight="1">
      <c r="A9" s="2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6"/>
      <c r="Z9" s="26"/>
      <c r="AA9" s="26"/>
      <c r="AB9" s="26"/>
    </row>
    <row r="10" spans="1:28" ht="19.5" customHeight="1">
      <c r="A10" s="21" t="s">
        <v>37</v>
      </c>
      <c r="B10" s="5">
        <f aca="true" t="shared" si="2" ref="B10:X10">SUM(B11:B30)</f>
        <v>1156528</v>
      </c>
      <c r="C10" s="5">
        <f t="shared" si="2"/>
        <v>236</v>
      </c>
      <c r="D10" s="5">
        <f t="shared" si="2"/>
        <v>173</v>
      </c>
      <c r="E10" s="5">
        <f t="shared" si="2"/>
        <v>183</v>
      </c>
      <c r="F10" s="5">
        <f t="shared" si="2"/>
        <v>222</v>
      </c>
      <c r="G10" s="5">
        <f t="shared" si="2"/>
        <v>4</v>
      </c>
      <c r="H10" s="5">
        <f t="shared" si="2"/>
        <v>213</v>
      </c>
      <c r="I10" s="5">
        <f t="shared" si="2"/>
        <v>196</v>
      </c>
      <c r="J10" s="5">
        <f aca="true" t="shared" si="3" ref="J10:J33">C10+D10</f>
        <v>409</v>
      </c>
      <c r="K10" s="5">
        <f t="shared" si="2"/>
        <v>67</v>
      </c>
      <c r="L10" s="5">
        <f t="shared" si="2"/>
        <v>65</v>
      </c>
      <c r="M10" s="5">
        <f t="shared" si="2"/>
        <v>27</v>
      </c>
      <c r="N10" s="5">
        <f t="shared" si="2"/>
        <v>79</v>
      </c>
      <c r="O10" s="5">
        <f t="shared" si="2"/>
        <v>306</v>
      </c>
      <c r="P10" s="5">
        <f t="shared" si="2"/>
        <v>8</v>
      </c>
      <c r="Q10" s="5">
        <f t="shared" si="2"/>
        <v>4</v>
      </c>
      <c r="R10" s="5">
        <f t="shared" si="2"/>
        <v>12</v>
      </c>
      <c r="S10" s="5">
        <f t="shared" si="2"/>
        <v>409</v>
      </c>
      <c r="T10" s="5">
        <f t="shared" si="2"/>
        <v>47</v>
      </c>
      <c r="U10" s="5">
        <f t="shared" si="2"/>
        <v>371</v>
      </c>
      <c r="V10" s="5">
        <f t="shared" si="2"/>
        <v>34</v>
      </c>
      <c r="W10" s="5">
        <f t="shared" si="2"/>
        <v>199</v>
      </c>
      <c r="X10" s="5">
        <f t="shared" si="2"/>
        <v>18</v>
      </c>
      <c r="Y10" s="6">
        <f aca="true" t="shared" si="4" ref="Y10:Y32">(U10+V10)/(S10+T10)*100</f>
        <v>88.81578947368422</v>
      </c>
      <c r="Z10" s="6">
        <f aca="true" t="shared" si="5" ref="Z10:AA30">U10/S10*100</f>
        <v>90.70904645476773</v>
      </c>
      <c r="AA10" s="6">
        <f t="shared" si="5"/>
        <v>72.3404255319149</v>
      </c>
      <c r="AB10" s="6">
        <f aca="true" t="shared" si="6" ref="AB10:AB32">S10/B10*100</f>
        <v>0.035364470207379324</v>
      </c>
    </row>
    <row r="11" spans="1:28" ht="19.5" customHeight="1">
      <c r="A11" s="20" t="s">
        <v>38</v>
      </c>
      <c r="B11" s="5">
        <v>193663</v>
      </c>
      <c r="C11" s="5">
        <v>55</v>
      </c>
      <c r="D11" s="5">
        <v>34</v>
      </c>
      <c r="E11" s="5">
        <v>42</v>
      </c>
      <c r="F11" s="5">
        <v>46</v>
      </c>
      <c r="G11" s="5">
        <v>1</v>
      </c>
      <c r="H11" s="5">
        <v>41</v>
      </c>
      <c r="I11" s="5">
        <v>48</v>
      </c>
      <c r="J11" s="5">
        <f t="shared" si="3"/>
        <v>89</v>
      </c>
      <c r="K11" s="5">
        <v>11</v>
      </c>
      <c r="L11" s="5">
        <v>17</v>
      </c>
      <c r="M11" s="5">
        <v>4</v>
      </c>
      <c r="N11" s="5">
        <v>26</v>
      </c>
      <c r="O11" s="5">
        <v>56</v>
      </c>
      <c r="P11" s="5">
        <v>2</v>
      </c>
      <c r="Q11" s="5">
        <v>1</v>
      </c>
      <c r="R11" s="5">
        <v>4</v>
      </c>
      <c r="S11" s="5">
        <v>89</v>
      </c>
      <c r="T11" s="5">
        <v>13</v>
      </c>
      <c r="U11" s="5">
        <v>81</v>
      </c>
      <c r="V11" s="5">
        <v>9</v>
      </c>
      <c r="W11" s="5">
        <v>41</v>
      </c>
      <c r="X11" s="5">
        <v>4</v>
      </c>
      <c r="Y11" s="6">
        <f t="shared" si="4"/>
        <v>88.23529411764706</v>
      </c>
      <c r="Z11" s="6">
        <f t="shared" si="5"/>
        <v>91.01123595505618</v>
      </c>
      <c r="AA11" s="6">
        <f t="shared" si="5"/>
        <v>69.23076923076923</v>
      </c>
      <c r="AB11" s="6">
        <f t="shared" si="6"/>
        <v>0.04595611965114658</v>
      </c>
    </row>
    <row r="12" spans="1:28" ht="19.5" customHeight="1">
      <c r="A12" s="20" t="s">
        <v>39</v>
      </c>
      <c r="B12" s="5">
        <v>115101</v>
      </c>
      <c r="C12" s="5">
        <v>18</v>
      </c>
      <c r="D12" s="5">
        <v>8</v>
      </c>
      <c r="E12" s="5">
        <v>10</v>
      </c>
      <c r="F12" s="5">
        <v>16</v>
      </c>
      <c r="G12" s="5">
        <v>0</v>
      </c>
      <c r="H12" s="5">
        <v>14</v>
      </c>
      <c r="I12" s="5">
        <v>12</v>
      </c>
      <c r="J12" s="5">
        <f t="shared" si="3"/>
        <v>26</v>
      </c>
      <c r="K12" s="5">
        <v>1</v>
      </c>
      <c r="L12" s="5">
        <v>4</v>
      </c>
      <c r="M12" s="5">
        <v>3</v>
      </c>
      <c r="N12" s="5">
        <v>6</v>
      </c>
      <c r="O12" s="5">
        <v>18</v>
      </c>
      <c r="P12" s="5">
        <v>0</v>
      </c>
      <c r="Q12" s="5">
        <v>0</v>
      </c>
      <c r="R12" s="5">
        <v>2</v>
      </c>
      <c r="S12" s="5">
        <v>26</v>
      </c>
      <c r="T12" s="5">
        <v>6</v>
      </c>
      <c r="U12" s="5">
        <v>24</v>
      </c>
      <c r="V12" s="5">
        <v>2</v>
      </c>
      <c r="W12" s="5">
        <v>12</v>
      </c>
      <c r="X12" s="5">
        <v>4</v>
      </c>
      <c r="Y12" s="6">
        <f t="shared" si="4"/>
        <v>81.25</v>
      </c>
      <c r="Z12" s="6">
        <f t="shared" si="5"/>
        <v>92.3076923076923</v>
      </c>
      <c r="AA12" s="6">
        <f t="shared" si="5"/>
        <v>33.33333333333333</v>
      </c>
      <c r="AB12" s="6">
        <f t="shared" si="6"/>
        <v>0.02258885674320814</v>
      </c>
    </row>
    <row r="13" spans="1:28" ht="19.5" customHeight="1">
      <c r="A13" s="20" t="s">
        <v>62</v>
      </c>
      <c r="B13" s="5">
        <v>123654</v>
      </c>
      <c r="C13" s="5">
        <v>39</v>
      </c>
      <c r="D13" s="5">
        <v>26</v>
      </c>
      <c r="E13" s="5">
        <v>27</v>
      </c>
      <c r="F13" s="5">
        <v>38</v>
      </c>
      <c r="G13" s="5">
        <v>0</v>
      </c>
      <c r="H13" s="5">
        <v>33</v>
      </c>
      <c r="I13" s="5">
        <v>32</v>
      </c>
      <c r="J13" s="5">
        <f t="shared" si="3"/>
        <v>65</v>
      </c>
      <c r="K13" s="5">
        <v>14</v>
      </c>
      <c r="L13" s="5">
        <v>10</v>
      </c>
      <c r="M13" s="5">
        <v>0</v>
      </c>
      <c r="N13" s="5">
        <v>8</v>
      </c>
      <c r="O13" s="5">
        <v>50</v>
      </c>
      <c r="P13" s="5">
        <v>3</v>
      </c>
      <c r="Q13" s="5">
        <v>0</v>
      </c>
      <c r="R13" s="5">
        <v>4</v>
      </c>
      <c r="S13" s="5">
        <v>65</v>
      </c>
      <c r="T13" s="5">
        <v>10</v>
      </c>
      <c r="U13" s="5">
        <v>55</v>
      </c>
      <c r="V13" s="5">
        <v>8</v>
      </c>
      <c r="W13" s="5">
        <v>31</v>
      </c>
      <c r="X13" s="5">
        <v>3</v>
      </c>
      <c r="Y13" s="6">
        <f t="shared" si="4"/>
        <v>84</v>
      </c>
      <c r="Z13" s="6">
        <f t="shared" si="5"/>
        <v>84.61538461538461</v>
      </c>
      <c r="AA13" s="6">
        <f t="shared" si="5"/>
        <v>80</v>
      </c>
      <c r="AB13" s="6">
        <f t="shared" si="6"/>
        <v>0.052566031022045386</v>
      </c>
    </row>
    <row r="14" spans="1:28" ht="19.5" customHeight="1">
      <c r="A14" s="20" t="s">
        <v>40</v>
      </c>
      <c r="B14" s="5">
        <v>146214</v>
      </c>
      <c r="C14" s="5">
        <v>12</v>
      </c>
      <c r="D14" s="5">
        <v>11</v>
      </c>
      <c r="E14" s="5">
        <v>10</v>
      </c>
      <c r="F14" s="5">
        <v>13</v>
      </c>
      <c r="G14" s="5">
        <v>0</v>
      </c>
      <c r="H14" s="5">
        <v>14</v>
      </c>
      <c r="I14" s="5">
        <v>9</v>
      </c>
      <c r="J14" s="5">
        <f t="shared" si="3"/>
        <v>23</v>
      </c>
      <c r="K14" s="5">
        <v>2</v>
      </c>
      <c r="L14" s="5">
        <v>3</v>
      </c>
      <c r="M14" s="5">
        <v>1</v>
      </c>
      <c r="N14" s="5">
        <v>4</v>
      </c>
      <c r="O14" s="5">
        <v>17</v>
      </c>
      <c r="P14" s="5">
        <v>1</v>
      </c>
      <c r="Q14" s="5">
        <v>1</v>
      </c>
      <c r="R14" s="5">
        <v>0</v>
      </c>
      <c r="S14" s="5">
        <v>23</v>
      </c>
      <c r="T14" s="5">
        <v>1</v>
      </c>
      <c r="U14" s="5">
        <v>20</v>
      </c>
      <c r="V14" s="5">
        <v>1</v>
      </c>
      <c r="W14" s="5">
        <v>12</v>
      </c>
      <c r="X14" s="5">
        <v>0</v>
      </c>
      <c r="Y14" s="6">
        <f t="shared" si="4"/>
        <v>87.5</v>
      </c>
      <c r="Z14" s="6">
        <f t="shared" si="5"/>
        <v>86.95652173913044</v>
      </c>
      <c r="AA14" s="6">
        <f t="shared" si="5"/>
        <v>100</v>
      </c>
      <c r="AB14" s="6">
        <f t="shared" si="6"/>
        <v>0.015730367817035303</v>
      </c>
    </row>
    <row r="15" spans="1:28" ht="19.5" customHeight="1">
      <c r="A15" s="20" t="s">
        <v>41</v>
      </c>
      <c r="B15" s="5">
        <v>89187</v>
      </c>
      <c r="C15" s="5">
        <v>9</v>
      </c>
      <c r="D15" s="5">
        <v>9</v>
      </c>
      <c r="E15" s="5">
        <v>8</v>
      </c>
      <c r="F15" s="5">
        <v>10</v>
      </c>
      <c r="G15" s="5">
        <v>0</v>
      </c>
      <c r="H15" s="5">
        <v>8</v>
      </c>
      <c r="I15" s="5">
        <v>10</v>
      </c>
      <c r="J15" s="5">
        <f t="shared" si="3"/>
        <v>18</v>
      </c>
      <c r="K15" s="5">
        <v>1</v>
      </c>
      <c r="L15" s="5">
        <v>6</v>
      </c>
      <c r="M15" s="5">
        <v>1</v>
      </c>
      <c r="N15" s="5">
        <v>5</v>
      </c>
      <c r="O15" s="5">
        <v>13</v>
      </c>
      <c r="P15" s="5">
        <v>0</v>
      </c>
      <c r="Q15" s="5">
        <v>0</v>
      </c>
      <c r="R15" s="5">
        <v>0</v>
      </c>
      <c r="S15" s="5">
        <v>18</v>
      </c>
      <c r="T15" s="5">
        <v>0</v>
      </c>
      <c r="U15" s="5">
        <v>16</v>
      </c>
      <c r="V15" s="5">
        <v>0</v>
      </c>
      <c r="W15" s="5">
        <v>7</v>
      </c>
      <c r="X15" s="5">
        <v>0</v>
      </c>
      <c r="Y15" s="6">
        <f t="shared" si="4"/>
        <v>88.88888888888889</v>
      </c>
      <c r="Z15" s="6">
        <f t="shared" si="5"/>
        <v>88.88888888888889</v>
      </c>
      <c r="AA15" s="4">
        <v>0</v>
      </c>
      <c r="AB15" s="6">
        <f t="shared" si="6"/>
        <v>0.020182313565878435</v>
      </c>
    </row>
    <row r="16" spans="1:28" ht="19.5" customHeight="1">
      <c r="A16" s="20" t="s">
        <v>42</v>
      </c>
      <c r="B16" s="5">
        <v>128970</v>
      </c>
      <c r="C16" s="5">
        <v>28</v>
      </c>
      <c r="D16" s="5">
        <v>12</v>
      </c>
      <c r="E16" s="5">
        <v>18</v>
      </c>
      <c r="F16" s="5">
        <v>21</v>
      </c>
      <c r="G16" s="5">
        <v>1</v>
      </c>
      <c r="H16" s="5">
        <v>21</v>
      </c>
      <c r="I16" s="5">
        <v>19</v>
      </c>
      <c r="J16" s="5">
        <f t="shared" si="3"/>
        <v>40</v>
      </c>
      <c r="K16" s="5">
        <v>6</v>
      </c>
      <c r="L16" s="5">
        <v>5</v>
      </c>
      <c r="M16" s="5">
        <v>4</v>
      </c>
      <c r="N16" s="5">
        <v>4</v>
      </c>
      <c r="O16" s="5">
        <v>36</v>
      </c>
      <c r="P16" s="5">
        <v>0</v>
      </c>
      <c r="Q16" s="5">
        <v>0</v>
      </c>
      <c r="R16" s="5">
        <v>0</v>
      </c>
      <c r="S16" s="5">
        <v>40</v>
      </c>
      <c r="T16" s="5">
        <v>4</v>
      </c>
      <c r="U16" s="5">
        <v>38</v>
      </c>
      <c r="V16" s="5">
        <v>3</v>
      </c>
      <c r="W16" s="5">
        <v>19</v>
      </c>
      <c r="X16" s="5">
        <v>1</v>
      </c>
      <c r="Y16" s="6">
        <f t="shared" si="4"/>
        <v>93.18181818181817</v>
      </c>
      <c r="Z16" s="6">
        <f t="shared" si="5"/>
        <v>95</v>
      </c>
      <c r="AA16" s="6">
        <f t="shared" si="5"/>
        <v>75</v>
      </c>
      <c r="AB16" s="6">
        <f t="shared" si="6"/>
        <v>0.031014964720477628</v>
      </c>
    </row>
    <row r="17" spans="1:28" ht="19.5" customHeight="1">
      <c r="A17" s="20" t="s">
        <v>63</v>
      </c>
      <c r="B17" s="5">
        <v>22344</v>
      </c>
      <c r="C17" s="5">
        <v>6</v>
      </c>
      <c r="D17" s="5">
        <v>5</v>
      </c>
      <c r="E17" s="5">
        <v>5</v>
      </c>
      <c r="F17" s="5">
        <v>6</v>
      </c>
      <c r="G17" s="5">
        <v>0</v>
      </c>
      <c r="H17" s="5">
        <v>4</v>
      </c>
      <c r="I17" s="5">
        <v>7</v>
      </c>
      <c r="J17" s="5">
        <f t="shared" si="3"/>
        <v>11</v>
      </c>
      <c r="K17" s="5">
        <v>1</v>
      </c>
      <c r="L17" s="5">
        <v>1</v>
      </c>
      <c r="M17" s="5">
        <v>0</v>
      </c>
      <c r="N17" s="5">
        <v>1</v>
      </c>
      <c r="O17" s="5">
        <v>10</v>
      </c>
      <c r="P17" s="5">
        <v>0</v>
      </c>
      <c r="Q17" s="5">
        <v>0</v>
      </c>
      <c r="R17" s="5">
        <v>0</v>
      </c>
      <c r="S17" s="5">
        <v>11</v>
      </c>
      <c r="T17" s="5">
        <v>0</v>
      </c>
      <c r="U17" s="5">
        <v>11</v>
      </c>
      <c r="V17" s="5">
        <v>0</v>
      </c>
      <c r="W17" s="5">
        <v>4</v>
      </c>
      <c r="X17" s="5">
        <v>0</v>
      </c>
      <c r="Y17" s="6">
        <f t="shared" si="4"/>
        <v>100</v>
      </c>
      <c r="Z17" s="6">
        <f t="shared" si="5"/>
        <v>100</v>
      </c>
      <c r="AA17" s="4">
        <v>0</v>
      </c>
      <c r="AB17" s="6">
        <f t="shared" si="6"/>
        <v>0.04923021840315074</v>
      </c>
    </row>
    <row r="18" spans="1:28" ht="19.5" customHeight="1">
      <c r="A18" s="20" t="s">
        <v>64</v>
      </c>
      <c r="B18" s="5">
        <v>35404</v>
      </c>
      <c r="C18" s="5">
        <v>11</v>
      </c>
      <c r="D18" s="5">
        <v>7</v>
      </c>
      <c r="E18" s="5">
        <v>9</v>
      </c>
      <c r="F18" s="5">
        <v>9</v>
      </c>
      <c r="G18" s="5">
        <v>0</v>
      </c>
      <c r="H18" s="5">
        <v>13</v>
      </c>
      <c r="I18" s="5">
        <v>5</v>
      </c>
      <c r="J18" s="5">
        <f t="shared" si="3"/>
        <v>18</v>
      </c>
      <c r="K18" s="5">
        <v>4</v>
      </c>
      <c r="L18" s="5">
        <v>7</v>
      </c>
      <c r="M18" s="5">
        <v>1</v>
      </c>
      <c r="N18" s="5">
        <v>1</v>
      </c>
      <c r="O18" s="5">
        <v>16</v>
      </c>
      <c r="P18" s="5">
        <v>0</v>
      </c>
      <c r="Q18" s="5">
        <v>1</v>
      </c>
      <c r="R18" s="5">
        <v>0</v>
      </c>
      <c r="S18" s="5">
        <v>18</v>
      </c>
      <c r="T18" s="5">
        <v>1</v>
      </c>
      <c r="U18" s="5">
        <v>16</v>
      </c>
      <c r="V18" s="5">
        <v>1</v>
      </c>
      <c r="W18" s="5">
        <v>13</v>
      </c>
      <c r="X18" s="5">
        <v>1</v>
      </c>
      <c r="Y18" s="6">
        <f t="shared" si="4"/>
        <v>89.47368421052632</v>
      </c>
      <c r="Z18" s="6">
        <f t="shared" si="5"/>
        <v>88.88888888888889</v>
      </c>
      <c r="AA18" s="6">
        <f t="shared" si="5"/>
        <v>100</v>
      </c>
      <c r="AB18" s="6">
        <f t="shared" si="6"/>
        <v>0.05084171280081346</v>
      </c>
    </row>
    <row r="19" spans="1:28" ht="19.5" customHeight="1">
      <c r="A19" s="20" t="s">
        <v>65</v>
      </c>
      <c r="B19" s="5">
        <v>28502</v>
      </c>
      <c r="C19" s="5">
        <v>5</v>
      </c>
      <c r="D19" s="5">
        <v>6</v>
      </c>
      <c r="E19" s="5">
        <v>5</v>
      </c>
      <c r="F19" s="5">
        <v>6</v>
      </c>
      <c r="G19" s="5">
        <v>0</v>
      </c>
      <c r="H19" s="5">
        <v>4</v>
      </c>
      <c r="I19" s="5">
        <v>7</v>
      </c>
      <c r="J19" s="5">
        <f t="shared" si="3"/>
        <v>11</v>
      </c>
      <c r="K19" s="5">
        <v>1</v>
      </c>
      <c r="L19" s="5">
        <v>0</v>
      </c>
      <c r="M19" s="5">
        <v>2</v>
      </c>
      <c r="N19" s="5">
        <v>3</v>
      </c>
      <c r="O19" s="5">
        <v>8</v>
      </c>
      <c r="P19" s="5">
        <v>0</v>
      </c>
      <c r="Q19" s="5">
        <v>0</v>
      </c>
      <c r="R19" s="5">
        <v>0</v>
      </c>
      <c r="S19" s="5">
        <v>11</v>
      </c>
      <c r="T19" s="5">
        <v>2</v>
      </c>
      <c r="U19" s="5">
        <v>11</v>
      </c>
      <c r="V19" s="5">
        <v>2</v>
      </c>
      <c r="W19" s="5">
        <v>4</v>
      </c>
      <c r="X19" s="5">
        <v>1</v>
      </c>
      <c r="Y19" s="6">
        <f t="shared" si="4"/>
        <v>100</v>
      </c>
      <c r="Z19" s="6">
        <f t="shared" si="5"/>
        <v>100</v>
      </c>
      <c r="AA19" s="6">
        <f t="shared" si="5"/>
        <v>100</v>
      </c>
      <c r="AB19" s="6">
        <f t="shared" si="6"/>
        <v>0.0385937828924286</v>
      </c>
    </row>
    <row r="20" spans="1:28" ht="19.5" customHeight="1">
      <c r="A20" s="20" t="s">
        <v>66</v>
      </c>
      <c r="B20" s="5">
        <v>65406</v>
      </c>
      <c r="C20" s="5">
        <v>9</v>
      </c>
      <c r="D20" s="5">
        <v>6</v>
      </c>
      <c r="E20" s="5">
        <v>9</v>
      </c>
      <c r="F20" s="5">
        <v>6</v>
      </c>
      <c r="G20" s="5">
        <v>0</v>
      </c>
      <c r="H20" s="5">
        <v>10</v>
      </c>
      <c r="I20" s="5">
        <v>5</v>
      </c>
      <c r="J20" s="5">
        <f t="shared" si="3"/>
        <v>15</v>
      </c>
      <c r="K20" s="5">
        <v>0</v>
      </c>
      <c r="L20" s="5">
        <v>2</v>
      </c>
      <c r="M20" s="5">
        <v>4</v>
      </c>
      <c r="N20" s="5">
        <v>0</v>
      </c>
      <c r="O20" s="5">
        <v>14</v>
      </c>
      <c r="P20" s="5">
        <v>1</v>
      </c>
      <c r="Q20" s="5">
        <v>0</v>
      </c>
      <c r="R20" s="5">
        <v>0</v>
      </c>
      <c r="S20" s="5">
        <v>15</v>
      </c>
      <c r="T20" s="5">
        <v>1</v>
      </c>
      <c r="U20" s="5">
        <v>15</v>
      </c>
      <c r="V20" s="5">
        <v>1</v>
      </c>
      <c r="W20" s="5">
        <v>10</v>
      </c>
      <c r="X20" s="5">
        <v>1</v>
      </c>
      <c r="Y20" s="6">
        <f t="shared" si="4"/>
        <v>100</v>
      </c>
      <c r="Z20" s="6">
        <f t="shared" si="5"/>
        <v>100</v>
      </c>
      <c r="AA20" s="6">
        <f t="shared" si="5"/>
        <v>100</v>
      </c>
      <c r="AB20" s="6">
        <f t="shared" si="6"/>
        <v>0.022933675809558757</v>
      </c>
    </row>
    <row r="21" spans="1:28" ht="19.5" customHeight="1">
      <c r="A21" s="20" t="s">
        <v>67</v>
      </c>
      <c r="B21" s="5">
        <v>24158</v>
      </c>
      <c r="C21" s="5">
        <v>4</v>
      </c>
      <c r="D21" s="5">
        <v>5</v>
      </c>
      <c r="E21" s="5">
        <v>4</v>
      </c>
      <c r="F21" s="5">
        <v>5</v>
      </c>
      <c r="G21" s="5">
        <v>0</v>
      </c>
      <c r="H21" s="5">
        <v>5</v>
      </c>
      <c r="I21" s="5">
        <v>4</v>
      </c>
      <c r="J21" s="5">
        <f t="shared" si="3"/>
        <v>9</v>
      </c>
      <c r="K21" s="5">
        <v>1</v>
      </c>
      <c r="L21" s="5">
        <v>0</v>
      </c>
      <c r="M21" s="5">
        <v>1</v>
      </c>
      <c r="N21" s="5">
        <v>2</v>
      </c>
      <c r="O21" s="5">
        <v>6</v>
      </c>
      <c r="P21" s="5">
        <v>0</v>
      </c>
      <c r="Q21" s="5">
        <v>1</v>
      </c>
      <c r="R21" s="5">
        <v>0</v>
      </c>
      <c r="S21" s="5">
        <v>9</v>
      </c>
      <c r="T21" s="5">
        <v>0</v>
      </c>
      <c r="U21" s="5">
        <v>9</v>
      </c>
      <c r="V21" s="5">
        <v>0</v>
      </c>
      <c r="W21" s="5">
        <v>5</v>
      </c>
      <c r="X21" s="5">
        <v>0</v>
      </c>
      <c r="Y21" s="6">
        <f t="shared" si="4"/>
        <v>100</v>
      </c>
      <c r="Z21" s="6">
        <f t="shared" si="5"/>
        <v>100</v>
      </c>
      <c r="AA21" s="4">
        <v>0</v>
      </c>
      <c r="AB21" s="6">
        <f t="shared" si="6"/>
        <v>0.03725473963076414</v>
      </c>
    </row>
    <row r="22" spans="1:28" ht="19.5" customHeight="1">
      <c r="A22" s="20" t="s">
        <v>68</v>
      </c>
      <c r="B22" s="5">
        <v>33976</v>
      </c>
      <c r="C22" s="5">
        <v>9</v>
      </c>
      <c r="D22" s="5">
        <v>9</v>
      </c>
      <c r="E22" s="5">
        <v>7</v>
      </c>
      <c r="F22" s="5">
        <v>9</v>
      </c>
      <c r="G22" s="5">
        <v>2</v>
      </c>
      <c r="H22" s="5">
        <v>12</v>
      </c>
      <c r="I22" s="5">
        <v>6</v>
      </c>
      <c r="J22" s="5">
        <f t="shared" si="3"/>
        <v>18</v>
      </c>
      <c r="K22" s="5">
        <v>1</v>
      </c>
      <c r="L22" s="5">
        <v>0</v>
      </c>
      <c r="M22" s="5">
        <v>1</v>
      </c>
      <c r="N22" s="5">
        <v>5</v>
      </c>
      <c r="O22" s="5">
        <v>10</v>
      </c>
      <c r="P22" s="5">
        <v>1</v>
      </c>
      <c r="Q22" s="5">
        <v>0</v>
      </c>
      <c r="R22" s="5">
        <v>2</v>
      </c>
      <c r="S22" s="5">
        <v>18</v>
      </c>
      <c r="T22" s="5">
        <v>2</v>
      </c>
      <c r="U22" s="5">
        <v>14</v>
      </c>
      <c r="V22" s="5">
        <v>2</v>
      </c>
      <c r="W22" s="5">
        <v>8</v>
      </c>
      <c r="X22" s="5">
        <v>0</v>
      </c>
      <c r="Y22" s="6">
        <f t="shared" si="4"/>
        <v>80</v>
      </c>
      <c r="Z22" s="6">
        <f t="shared" si="5"/>
        <v>77.77777777777779</v>
      </c>
      <c r="AA22" s="6">
        <f t="shared" si="5"/>
        <v>100</v>
      </c>
      <c r="AB22" s="6">
        <f t="shared" si="6"/>
        <v>0.05297857311043089</v>
      </c>
    </row>
    <row r="23" spans="1:28" ht="19.5" customHeight="1">
      <c r="A23" s="20" t="s">
        <v>69</v>
      </c>
      <c r="B23" s="5">
        <v>20885</v>
      </c>
      <c r="C23" s="5">
        <v>4</v>
      </c>
      <c r="D23" s="5">
        <v>2</v>
      </c>
      <c r="E23" s="5">
        <v>2</v>
      </c>
      <c r="F23" s="5">
        <v>4</v>
      </c>
      <c r="G23" s="5">
        <v>0</v>
      </c>
      <c r="H23" s="5">
        <v>2</v>
      </c>
      <c r="I23" s="5">
        <v>4</v>
      </c>
      <c r="J23" s="5">
        <f t="shared" si="3"/>
        <v>6</v>
      </c>
      <c r="K23" s="5">
        <v>0</v>
      </c>
      <c r="L23" s="5">
        <v>2</v>
      </c>
      <c r="M23" s="5">
        <v>0</v>
      </c>
      <c r="N23" s="5">
        <v>1</v>
      </c>
      <c r="O23" s="5">
        <v>5</v>
      </c>
      <c r="P23" s="5">
        <v>0</v>
      </c>
      <c r="Q23" s="5">
        <v>0</v>
      </c>
      <c r="R23" s="5">
        <v>0</v>
      </c>
      <c r="S23" s="5">
        <v>6</v>
      </c>
      <c r="T23" s="5">
        <v>1</v>
      </c>
      <c r="U23" s="5">
        <v>5</v>
      </c>
      <c r="V23" s="5">
        <v>1</v>
      </c>
      <c r="W23" s="5">
        <v>2</v>
      </c>
      <c r="X23" s="5">
        <v>1</v>
      </c>
      <c r="Y23" s="6">
        <f t="shared" si="4"/>
        <v>85.71428571428571</v>
      </c>
      <c r="Z23" s="6">
        <f t="shared" si="5"/>
        <v>83.33333333333334</v>
      </c>
      <c r="AA23" s="6">
        <f t="shared" si="5"/>
        <v>100</v>
      </c>
      <c r="AB23" s="6">
        <f t="shared" si="6"/>
        <v>0.028728752693320567</v>
      </c>
    </row>
    <row r="24" spans="1:28" ht="19.5" customHeight="1">
      <c r="A24" s="20" t="s">
        <v>70</v>
      </c>
      <c r="B24" s="5">
        <v>37381</v>
      </c>
      <c r="C24" s="5">
        <v>7</v>
      </c>
      <c r="D24" s="5">
        <v>3</v>
      </c>
      <c r="E24" s="5">
        <v>5</v>
      </c>
      <c r="F24" s="5">
        <v>5</v>
      </c>
      <c r="G24" s="5">
        <v>0</v>
      </c>
      <c r="H24" s="5">
        <v>6</v>
      </c>
      <c r="I24" s="5">
        <v>4</v>
      </c>
      <c r="J24" s="5">
        <f t="shared" si="3"/>
        <v>10</v>
      </c>
      <c r="K24" s="5">
        <v>1</v>
      </c>
      <c r="L24" s="5">
        <v>3</v>
      </c>
      <c r="M24" s="5">
        <v>2</v>
      </c>
      <c r="N24" s="5">
        <v>2</v>
      </c>
      <c r="O24" s="5">
        <v>8</v>
      </c>
      <c r="P24" s="5">
        <v>0</v>
      </c>
      <c r="Q24" s="5">
        <v>0</v>
      </c>
      <c r="R24" s="5">
        <v>0</v>
      </c>
      <c r="S24" s="5">
        <v>10</v>
      </c>
      <c r="T24" s="5">
        <v>2</v>
      </c>
      <c r="U24" s="5">
        <v>10</v>
      </c>
      <c r="V24" s="5">
        <v>1</v>
      </c>
      <c r="W24" s="5">
        <v>6</v>
      </c>
      <c r="X24" s="5">
        <v>0</v>
      </c>
      <c r="Y24" s="6">
        <f t="shared" si="4"/>
        <v>91.66666666666666</v>
      </c>
      <c r="Z24" s="6">
        <f t="shared" si="5"/>
        <v>100</v>
      </c>
      <c r="AA24" s="6">
        <f t="shared" si="5"/>
        <v>50</v>
      </c>
      <c r="AB24" s="6">
        <f t="shared" si="6"/>
        <v>0.02675155827826971</v>
      </c>
    </row>
    <row r="25" spans="1:28" ht="19.5" customHeight="1">
      <c r="A25" s="20" t="s">
        <v>71</v>
      </c>
      <c r="B25" s="5">
        <v>10717</v>
      </c>
      <c r="C25" s="5">
        <v>6</v>
      </c>
      <c r="D25" s="5">
        <v>2</v>
      </c>
      <c r="E25" s="5">
        <v>4</v>
      </c>
      <c r="F25" s="5">
        <v>4</v>
      </c>
      <c r="G25" s="5">
        <v>0</v>
      </c>
      <c r="H25" s="5">
        <v>8</v>
      </c>
      <c r="I25" s="5">
        <v>0</v>
      </c>
      <c r="J25" s="5">
        <f t="shared" si="3"/>
        <v>8</v>
      </c>
      <c r="K25" s="5">
        <v>6</v>
      </c>
      <c r="L25" s="5">
        <v>0</v>
      </c>
      <c r="M25" s="5">
        <v>0</v>
      </c>
      <c r="N25" s="5">
        <v>2</v>
      </c>
      <c r="O25" s="5">
        <v>6</v>
      </c>
      <c r="P25" s="5">
        <v>0</v>
      </c>
      <c r="Q25" s="5">
        <v>0</v>
      </c>
      <c r="R25" s="5">
        <v>0</v>
      </c>
      <c r="S25" s="5">
        <v>8</v>
      </c>
      <c r="T25" s="5">
        <v>2</v>
      </c>
      <c r="U25" s="5">
        <v>7</v>
      </c>
      <c r="V25" s="5">
        <v>1</v>
      </c>
      <c r="W25" s="5">
        <v>8</v>
      </c>
      <c r="X25" s="5">
        <v>1</v>
      </c>
      <c r="Y25" s="6">
        <f t="shared" si="4"/>
        <v>80</v>
      </c>
      <c r="Z25" s="6">
        <f t="shared" si="5"/>
        <v>87.5</v>
      </c>
      <c r="AA25" s="6">
        <f t="shared" si="5"/>
        <v>50</v>
      </c>
      <c r="AB25" s="6">
        <f t="shared" si="6"/>
        <v>0.0746477559018382</v>
      </c>
    </row>
    <row r="26" spans="1:28" ht="19.5" customHeight="1">
      <c r="A26" s="20" t="s">
        <v>72</v>
      </c>
      <c r="B26" s="5">
        <v>15838</v>
      </c>
      <c r="C26" s="5">
        <v>6</v>
      </c>
      <c r="D26" s="5">
        <v>12</v>
      </c>
      <c r="E26" s="5">
        <v>8</v>
      </c>
      <c r="F26" s="5">
        <v>10</v>
      </c>
      <c r="G26" s="5">
        <v>0</v>
      </c>
      <c r="H26" s="5">
        <v>6</v>
      </c>
      <c r="I26" s="5">
        <v>12</v>
      </c>
      <c r="J26" s="5">
        <f t="shared" si="3"/>
        <v>18</v>
      </c>
      <c r="K26" s="5">
        <v>15</v>
      </c>
      <c r="L26" s="5">
        <v>0</v>
      </c>
      <c r="M26" s="5">
        <v>0</v>
      </c>
      <c r="N26" s="5">
        <v>3</v>
      </c>
      <c r="O26" s="5">
        <v>15</v>
      </c>
      <c r="P26" s="5">
        <v>0</v>
      </c>
      <c r="Q26" s="5">
        <v>0</v>
      </c>
      <c r="R26" s="5">
        <v>0</v>
      </c>
      <c r="S26" s="5">
        <v>18</v>
      </c>
      <c r="T26" s="5">
        <v>0</v>
      </c>
      <c r="U26" s="5">
        <v>16</v>
      </c>
      <c r="V26" s="5">
        <v>0</v>
      </c>
      <c r="W26" s="5">
        <v>5</v>
      </c>
      <c r="X26" s="5">
        <v>0</v>
      </c>
      <c r="Y26" s="6">
        <f t="shared" si="4"/>
        <v>88.88888888888889</v>
      </c>
      <c r="Z26" s="6">
        <f t="shared" si="5"/>
        <v>88.88888888888889</v>
      </c>
      <c r="AA26" s="4">
        <v>0</v>
      </c>
      <c r="AB26" s="6">
        <f t="shared" si="6"/>
        <v>0.11365071347392347</v>
      </c>
    </row>
    <row r="27" spans="1:28" ht="19.5" customHeight="1">
      <c r="A27" s="20" t="s">
        <v>73</v>
      </c>
      <c r="B27" s="5">
        <v>3655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f t="shared" si="3"/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1</v>
      </c>
      <c r="U27" s="5">
        <v>0</v>
      </c>
      <c r="V27" s="5">
        <v>1</v>
      </c>
      <c r="W27" s="5">
        <v>0</v>
      </c>
      <c r="X27" s="5">
        <v>1</v>
      </c>
      <c r="Y27" s="6">
        <f t="shared" si="4"/>
        <v>100</v>
      </c>
      <c r="Z27" s="4">
        <v>0</v>
      </c>
      <c r="AA27" s="6">
        <f t="shared" si="5"/>
        <v>100</v>
      </c>
      <c r="AB27" s="6">
        <f t="shared" si="6"/>
        <v>0</v>
      </c>
    </row>
    <row r="28" spans="1:28" ht="19.5" customHeight="1">
      <c r="A28" s="20" t="s">
        <v>74</v>
      </c>
      <c r="B28" s="5">
        <v>16627</v>
      </c>
      <c r="C28" s="5">
        <v>5</v>
      </c>
      <c r="D28" s="5">
        <v>4</v>
      </c>
      <c r="E28" s="5">
        <v>6</v>
      </c>
      <c r="F28" s="5">
        <v>3</v>
      </c>
      <c r="G28" s="5">
        <v>0</v>
      </c>
      <c r="H28" s="5">
        <v>6</v>
      </c>
      <c r="I28" s="5">
        <v>3</v>
      </c>
      <c r="J28" s="5">
        <f t="shared" si="3"/>
        <v>9</v>
      </c>
      <c r="K28" s="5">
        <v>1</v>
      </c>
      <c r="L28" s="5">
        <v>2</v>
      </c>
      <c r="M28" s="5">
        <v>0</v>
      </c>
      <c r="N28" s="5">
        <v>2</v>
      </c>
      <c r="O28" s="5">
        <v>7</v>
      </c>
      <c r="P28" s="5">
        <v>0</v>
      </c>
      <c r="Q28" s="5">
        <v>0</v>
      </c>
      <c r="R28" s="5">
        <v>0</v>
      </c>
      <c r="S28" s="5">
        <v>9</v>
      </c>
      <c r="T28" s="5">
        <v>0</v>
      </c>
      <c r="U28" s="5">
        <v>9</v>
      </c>
      <c r="V28" s="5">
        <v>0</v>
      </c>
      <c r="W28" s="5">
        <v>6</v>
      </c>
      <c r="X28" s="5">
        <v>0</v>
      </c>
      <c r="Y28" s="6">
        <f t="shared" si="4"/>
        <v>100</v>
      </c>
      <c r="Z28" s="6">
        <f t="shared" si="5"/>
        <v>100</v>
      </c>
      <c r="AA28" s="4">
        <v>0</v>
      </c>
      <c r="AB28" s="6">
        <f t="shared" si="6"/>
        <v>0.05412882660732544</v>
      </c>
    </row>
    <row r="29" spans="1:28" ht="19.5" customHeight="1">
      <c r="A29" s="20" t="s">
        <v>75</v>
      </c>
      <c r="B29" s="5">
        <v>29376</v>
      </c>
      <c r="C29" s="5">
        <v>2</v>
      </c>
      <c r="D29" s="5">
        <v>12</v>
      </c>
      <c r="E29" s="5">
        <v>4</v>
      </c>
      <c r="F29" s="5">
        <v>10</v>
      </c>
      <c r="G29" s="5">
        <v>0</v>
      </c>
      <c r="H29" s="5">
        <v>6</v>
      </c>
      <c r="I29" s="5">
        <v>8</v>
      </c>
      <c r="J29" s="5">
        <f t="shared" si="3"/>
        <v>14</v>
      </c>
      <c r="K29" s="5">
        <v>1</v>
      </c>
      <c r="L29" s="5">
        <v>3</v>
      </c>
      <c r="M29" s="5">
        <v>3</v>
      </c>
      <c r="N29" s="5">
        <v>4</v>
      </c>
      <c r="O29" s="5">
        <v>10</v>
      </c>
      <c r="P29" s="5">
        <v>0</v>
      </c>
      <c r="Q29" s="5">
        <v>0</v>
      </c>
      <c r="R29" s="5">
        <v>0</v>
      </c>
      <c r="S29" s="5">
        <v>14</v>
      </c>
      <c r="T29" s="5">
        <v>1</v>
      </c>
      <c r="U29" s="5">
        <v>14</v>
      </c>
      <c r="V29" s="5">
        <v>1</v>
      </c>
      <c r="W29" s="5">
        <v>6</v>
      </c>
      <c r="X29" s="5">
        <v>0</v>
      </c>
      <c r="Y29" s="6">
        <f t="shared" si="4"/>
        <v>100</v>
      </c>
      <c r="Z29" s="6">
        <f t="shared" si="5"/>
        <v>100</v>
      </c>
      <c r="AA29" s="6">
        <f t="shared" si="5"/>
        <v>100</v>
      </c>
      <c r="AB29" s="6">
        <f t="shared" si="6"/>
        <v>0.04765795206971678</v>
      </c>
    </row>
    <row r="30" spans="1:28" ht="19.5" customHeight="1">
      <c r="A30" s="20" t="s">
        <v>76</v>
      </c>
      <c r="B30" s="5">
        <v>15470</v>
      </c>
      <c r="C30" s="5">
        <v>1</v>
      </c>
      <c r="D30" s="5">
        <v>0</v>
      </c>
      <c r="E30" s="5">
        <v>0</v>
      </c>
      <c r="F30" s="5">
        <v>1</v>
      </c>
      <c r="G30" s="5">
        <v>0</v>
      </c>
      <c r="H30" s="5">
        <v>0</v>
      </c>
      <c r="I30" s="5">
        <v>1</v>
      </c>
      <c r="J30" s="5">
        <f t="shared" si="3"/>
        <v>1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6">
        <f t="shared" si="4"/>
        <v>0</v>
      </c>
      <c r="Z30" s="6">
        <f t="shared" si="5"/>
        <v>0</v>
      </c>
      <c r="AA30" s="4">
        <v>0</v>
      </c>
      <c r="AB30" s="6">
        <f t="shared" si="6"/>
        <v>0.006464124111182935</v>
      </c>
    </row>
    <row r="31" spans="1:28" ht="19.5" customHeight="1">
      <c r="A31" s="21" t="s">
        <v>58</v>
      </c>
      <c r="B31" s="5">
        <f aca="true" t="shared" si="7" ref="B31:R31">SUM(B32:B33)</f>
        <v>4037</v>
      </c>
      <c r="C31" s="5">
        <f t="shared" si="7"/>
        <v>0</v>
      </c>
      <c r="D31" s="5">
        <f t="shared" si="7"/>
        <v>0</v>
      </c>
      <c r="E31" s="5">
        <f t="shared" si="7"/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3"/>
        <v>0</v>
      </c>
      <c r="K31" s="5">
        <f t="shared" si="7"/>
        <v>0</v>
      </c>
      <c r="L31" s="5">
        <f t="shared" si="7"/>
        <v>0</v>
      </c>
      <c r="M31" s="5">
        <f t="shared" si="7"/>
        <v>0</v>
      </c>
      <c r="N31" s="5">
        <f t="shared" si="7"/>
        <v>0</v>
      </c>
      <c r="O31" s="5">
        <f t="shared" si="7"/>
        <v>0</v>
      </c>
      <c r="P31" s="5">
        <f t="shared" si="7"/>
        <v>0</v>
      </c>
      <c r="Q31" s="5">
        <f t="shared" si="7"/>
        <v>0</v>
      </c>
      <c r="R31" s="5">
        <f t="shared" si="7"/>
        <v>0</v>
      </c>
      <c r="S31" s="5">
        <f aca="true" t="shared" si="8" ref="S31:X31">SUM(S32:S33)</f>
        <v>0</v>
      </c>
      <c r="T31" s="5">
        <f t="shared" si="8"/>
        <v>1</v>
      </c>
      <c r="U31" s="5">
        <f t="shared" si="8"/>
        <v>0</v>
      </c>
      <c r="V31" s="5">
        <f t="shared" si="8"/>
        <v>0</v>
      </c>
      <c r="W31" s="5">
        <f t="shared" si="8"/>
        <v>0</v>
      </c>
      <c r="X31" s="5">
        <f t="shared" si="8"/>
        <v>0</v>
      </c>
      <c r="Y31" s="6">
        <f t="shared" si="4"/>
        <v>0</v>
      </c>
      <c r="Z31" s="4">
        <v>0</v>
      </c>
      <c r="AA31" s="4">
        <v>0</v>
      </c>
      <c r="AB31" s="6">
        <f t="shared" si="6"/>
        <v>0</v>
      </c>
    </row>
    <row r="32" spans="1:28" ht="19.5" customHeight="1">
      <c r="A32" s="20" t="s">
        <v>59</v>
      </c>
      <c r="B32" s="5">
        <v>3583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5">
        <f t="shared" si="3"/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1</v>
      </c>
      <c r="U32" s="2">
        <v>0</v>
      </c>
      <c r="V32" s="2">
        <v>0</v>
      </c>
      <c r="W32" s="2">
        <v>0</v>
      </c>
      <c r="X32" s="2">
        <v>0</v>
      </c>
      <c r="Y32" s="6">
        <f t="shared" si="4"/>
        <v>0</v>
      </c>
      <c r="Z32" s="4">
        <v>0</v>
      </c>
      <c r="AA32" s="4">
        <v>0</v>
      </c>
      <c r="AB32" s="6">
        <f t="shared" si="6"/>
        <v>0</v>
      </c>
    </row>
    <row r="33" spans="1:28" ht="19.5" customHeight="1" thickBot="1">
      <c r="A33" s="22" t="s">
        <v>60</v>
      </c>
      <c r="B33" s="7">
        <v>454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f t="shared" si="3"/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8">
        <v>0</v>
      </c>
      <c r="Z33" s="8">
        <v>0</v>
      </c>
      <c r="AA33" s="8">
        <v>0</v>
      </c>
      <c r="AB33" s="8">
        <v>0</v>
      </c>
    </row>
    <row r="34" spans="1:4" ht="19.5" customHeight="1">
      <c r="A34" s="23" t="s">
        <v>61</v>
      </c>
      <c r="B34" s="23"/>
      <c r="C34" s="23"/>
      <c r="D34" s="23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20">
    <mergeCell ref="Y5:Y6"/>
    <mergeCell ref="Z5:Z6"/>
    <mergeCell ref="AA5:AA6"/>
    <mergeCell ref="AB5:AB6"/>
    <mergeCell ref="H5:I5"/>
    <mergeCell ref="J5:M5"/>
    <mergeCell ref="N5:R5"/>
    <mergeCell ref="S5:T5"/>
    <mergeCell ref="U5:V5"/>
    <mergeCell ref="W5:X5"/>
    <mergeCell ref="A1:AB1"/>
    <mergeCell ref="A2:AB2"/>
    <mergeCell ref="AA3:AB3"/>
    <mergeCell ref="A4:A6"/>
    <mergeCell ref="B4:B6"/>
    <mergeCell ref="C4:R4"/>
    <mergeCell ref="S4:X4"/>
    <mergeCell ref="Y4:AA4"/>
    <mergeCell ref="C5:D5"/>
    <mergeCell ref="E5:G5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showGridLines="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6.5"/>
  <cols>
    <col min="1" max="1" width="8.625" style="24" customWidth="1"/>
    <col min="2" max="2" width="9.625" style="13" customWidth="1"/>
    <col min="3" max="9" width="6.625" style="13" customWidth="1"/>
    <col min="10" max="10" width="8.125" style="13" customWidth="1"/>
    <col min="11" max="11" width="6.625" style="13" customWidth="1"/>
    <col min="12" max="12" width="8.125" style="13" customWidth="1"/>
    <col min="13" max="24" width="6.625" style="13" customWidth="1"/>
    <col min="25" max="28" width="8.125" style="13" customWidth="1"/>
    <col min="29" max="16384" width="9.00390625" style="13" customWidth="1"/>
  </cols>
  <sheetData>
    <row r="1" spans="1:28" ht="19.5" customHeight="1">
      <c r="A1" s="68" t="s">
        <v>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5" customHeight="1">
      <c r="A2" s="69" t="s">
        <v>79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 ht="15" customHeight="1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5"/>
      <c r="X3" s="15"/>
      <c r="Y3" s="15"/>
      <c r="Z3" s="15"/>
      <c r="AA3" s="70" t="s">
        <v>0</v>
      </c>
      <c r="AB3" s="70"/>
    </row>
    <row r="4" spans="1:28" ht="19.5" customHeight="1">
      <c r="A4" s="56"/>
      <c r="B4" s="72" t="s">
        <v>1</v>
      </c>
      <c r="C4" s="53" t="s">
        <v>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 t="s">
        <v>3</v>
      </c>
      <c r="T4" s="53"/>
      <c r="U4" s="53"/>
      <c r="V4" s="53"/>
      <c r="W4" s="53"/>
      <c r="X4" s="53"/>
      <c r="Y4" s="54" t="s">
        <v>4</v>
      </c>
      <c r="Z4" s="55"/>
      <c r="AA4" s="56"/>
      <c r="AB4" s="16" t="s">
        <v>5</v>
      </c>
    </row>
    <row r="5" spans="1:28" ht="19.5" customHeight="1">
      <c r="A5" s="71"/>
      <c r="B5" s="73"/>
      <c r="C5" s="57" t="s">
        <v>6</v>
      </c>
      <c r="D5" s="58"/>
      <c r="E5" s="57" t="s">
        <v>7</v>
      </c>
      <c r="F5" s="62"/>
      <c r="G5" s="58"/>
      <c r="H5" s="57" t="s">
        <v>8</v>
      </c>
      <c r="I5" s="58"/>
      <c r="J5" s="59" t="s">
        <v>9</v>
      </c>
      <c r="K5" s="62"/>
      <c r="L5" s="62"/>
      <c r="M5" s="58"/>
      <c r="N5" s="63" t="s">
        <v>10</v>
      </c>
      <c r="O5" s="63"/>
      <c r="P5" s="63"/>
      <c r="Q5" s="63"/>
      <c r="R5" s="63"/>
      <c r="S5" s="63" t="s">
        <v>11</v>
      </c>
      <c r="T5" s="63"/>
      <c r="U5" s="63" t="s">
        <v>12</v>
      </c>
      <c r="V5" s="63"/>
      <c r="W5" s="63" t="s">
        <v>13</v>
      </c>
      <c r="X5" s="63"/>
      <c r="Y5" s="64" t="s">
        <v>14</v>
      </c>
      <c r="Z5" s="64" t="s">
        <v>15</v>
      </c>
      <c r="AA5" s="64" t="s">
        <v>16</v>
      </c>
      <c r="AB5" s="66" t="s">
        <v>17</v>
      </c>
    </row>
    <row r="6" spans="1:28" ht="39.75" customHeight="1">
      <c r="A6" s="71"/>
      <c r="B6" s="65"/>
      <c r="C6" s="17" t="s">
        <v>18</v>
      </c>
      <c r="D6" s="17" t="s">
        <v>19</v>
      </c>
      <c r="E6" s="17" t="s">
        <v>20</v>
      </c>
      <c r="F6" s="17" t="s">
        <v>21</v>
      </c>
      <c r="G6" s="17" t="s">
        <v>22</v>
      </c>
      <c r="H6" s="17" t="s">
        <v>23</v>
      </c>
      <c r="I6" s="17" t="s">
        <v>24</v>
      </c>
      <c r="J6" s="25"/>
      <c r="K6" s="17" t="s">
        <v>25</v>
      </c>
      <c r="L6" s="17" t="s">
        <v>26</v>
      </c>
      <c r="M6" s="17" t="s">
        <v>27</v>
      </c>
      <c r="N6" s="17" t="s">
        <v>28</v>
      </c>
      <c r="O6" s="17" t="s">
        <v>29</v>
      </c>
      <c r="P6" s="17" t="s">
        <v>30</v>
      </c>
      <c r="Q6" s="17" t="s">
        <v>31</v>
      </c>
      <c r="R6" s="17" t="s">
        <v>32</v>
      </c>
      <c r="S6" s="17" t="s">
        <v>33</v>
      </c>
      <c r="T6" s="17" t="s">
        <v>34</v>
      </c>
      <c r="U6" s="17" t="s">
        <v>33</v>
      </c>
      <c r="V6" s="17" t="s">
        <v>34</v>
      </c>
      <c r="W6" s="17" t="s">
        <v>33</v>
      </c>
      <c r="X6" s="17" t="s">
        <v>34</v>
      </c>
      <c r="Y6" s="65"/>
      <c r="Z6" s="65"/>
      <c r="AA6" s="65"/>
      <c r="AB6" s="67"/>
    </row>
    <row r="7" spans="1:28" ht="19.5" customHeight="1">
      <c r="A7" s="19" t="s">
        <v>35</v>
      </c>
      <c r="B7" s="5">
        <f aca="true" t="shared" si="0" ref="B7:I7">B10+B31</f>
        <v>1132150</v>
      </c>
      <c r="C7" s="5">
        <f t="shared" si="0"/>
        <v>222</v>
      </c>
      <c r="D7" s="5">
        <f t="shared" si="0"/>
        <v>157</v>
      </c>
      <c r="E7" s="5">
        <f t="shared" si="0"/>
        <v>147</v>
      </c>
      <c r="F7" s="5">
        <f t="shared" si="0"/>
        <v>226</v>
      </c>
      <c r="G7" s="5">
        <f t="shared" si="0"/>
        <v>6</v>
      </c>
      <c r="H7" s="5">
        <f t="shared" si="0"/>
        <v>177</v>
      </c>
      <c r="I7" s="5">
        <f t="shared" si="0"/>
        <v>202</v>
      </c>
      <c r="J7" s="5">
        <f>C7+D7</f>
        <v>379</v>
      </c>
      <c r="K7" s="5">
        <f aca="true" t="shared" si="1" ref="K7:X7">K10+K31</f>
        <v>63</v>
      </c>
      <c r="L7" s="5">
        <f t="shared" si="1"/>
        <v>52</v>
      </c>
      <c r="M7" s="5">
        <f t="shared" si="1"/>
        <v>27</v>
      </c>
      <c r="N7" s="5">
        <f t="shared" si="1"/>
        <v>74</v>
      </c>
      <c r="O7" s="5">
        <f t="shared" si="1"/>
        <v>291</v>
      </c>
      <c r="P7" s="5">
        <f t="shared" si="1"/>
        <v>3</v>
      </c>
      <c r="Q7" s="5">
        <f t="shared" si="1"/>
        <v>0</v>
      </c>
      <c r="R7" s="5">
        <f t="shared" si="1"/>
        <v>11</v>
      </c>
      <c r="S7" s="5">
        <f t="shared" si="1"/>
        <v>379</v>
      </c>
      <c r="T7" s="5">
        <f t="shared" si="1"/>
        <v>35</v>
      </c>
      <c r="U7" s="5">
        <f t="shared" si="1"/>
        <v>343</v>
      </c>
      <c r="V7" s="5">
        <f t="shared" si="1"/>
        <v>31</v>
      </c>
      <c r="W7" s="5">
        <f t="shared" si="1"/>
        <v>165</v>
      </c>
      <c r="X7" s="5">
        <f t="shared" si="1"/>
        <v>12</v>
      </c>
      <c r="Y7" s="6">
        <f>(U7+V7)/(S7+T7)*100</f>
        <v>90.33816425120773</v>
      </c>
      <c r="Z7" s="6">
        <f>U7/S7*100</f>
        <v>90.50131926121372</v>
      </c>
      <c r="AA7" s="6">
        <f>V7/T7*100</f>
        <v>88.57142857142857</v>
      </c>
      <c r="AB7" s="6">
        <f>S7/B7*100</f>
        <v>0.033476129488142034</v>
      </c>
    </row>
    <row r="8" spans="1:28" ht="19.5" customHeight="1">
      <c r="A8" s="20" t="s">
        <v>36</v>
      </c>
      <c r="B8" s="4">
        <f>B7/B7*100</f>
        <v>100</v>
      </c>
      <c r="C8" s="4">
        <f>C7/(C7+D7)*100</f>
        <v>58.575197889182064</v>
      </c>
      <c r="D8" s="4">
        <f>D7/(C7+D7)*100</f>
        <v>41.42480211081794</v>
      </c>
      <c r="E8" s="4">
        <f>E7/($E$7+$F$7+$G$7)*100</f>
        <v>38.78627968337731</v>
      </c>
      <c r="F8" s="4">
        <f>F7/($E$7+$F$7+$G$7)*100</f>
        <v>59.63060686015831</v>
      </c>
      <c r="G8" s="4">
        <f>G7/($E$7+$F$7+$G$7)*100</f>
        <v>1.58311345646438</v>
      </c>
      <c r="H8" s="4">
        <f>H7/($H$7+$I$7)*100</f>
        <v>46.701846965699204</v>
      </c>
      <c r="I8" s="4">
        <f>I7/($H$7+$I$7)*100</f>
        <v>53.29815303430079</v>
      </c>
      <c r="J8" s="6">
        <f>C8+D8</f>
        <v>100</v>
      </c>
      <c r="K8" s="4">
        <f>K7/$J$7*100</f>
        <v>16.62269129287599</v>
      </c>
      <c r="L8" s="4">
        <f>L7/$J$7*100</f>
        <v>13.720316622691293</v>
      </c>
      <c r="M8" s="4">
        <f>M7/$J$7*100</f>
        <v>7.12401055408971</v>
      </c>
      <c r="N8" s="4">
        <f>N7/($N$7+$O$7+$P$7+$Q$7+$R$7)*100</f>
        <v>19.525065963060687</v>
      </c>
      <c r="O8" s="4">
        <f>O7/($N$7+$O$7+$P$7+$Q$7+$R$7)*100</f>
        <v>76.78100263852242</v>
      </c>
      <c r="P8" s="4">
        <f>P7/($N$7+$O$7+$P$7+$Q$7+$R$7)*100</f>
        <v>0.79155672823219</v>
      </c>
      <c r="Q8" s="4">
        <f>Q7/($N$7+$O$7+$P$7+$Q$7+$R$7)*100</f>
        <v>0</v>
      </c>
      <c r="R8" s="4">
        <f>R7/($N$7+$O$7+$P$7+$Q$7+$R$7)*100</f>
        <v>2.9023746701846966</v>
      </c>
      <c r="S8" s="4"/>
      <c r="T8" s="4"/>
      <c r="U8" s="4"/>
      <c r="V8" s="4"/>
      <c r="W8" s="4"/>
      <c r="X8" s="4"/>
      <c r="Y8" s="6"/>
      <c r="Z8" s="6"/>
      <c r="AA8" s="6"/>
      <c r="AB8" s="6"/>
    </row>
    <row r="9" spans="1:28" ht="9.75" customHeight="1">
      <c r="A9" s="2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6"/>
      <c r="Z9" s="26"/>
      <c r="AA9" s="26"/>
      <c r="AB9" s="26"/>
    </row>
    <row r="10" spans="1:28" ht="19.5" customHeight="1">
      <c r="A10" s="21" t="s">
        <v>37</v>
      </c>
      <c r="B10" s="5">
        <f aca="true" t="shared" si="2" ref="B10:X10">SUM(B11:B30)</f>
        <v>1128055</v>
      </c>
      <c r="C10" s="5">
        <f t="shared" si="2"/>
        <v>222</v>
      </c>
      <c r="D10" s="5">
        <f t="shared" si="2"/>
        <v>156</v>
      </c>
      <c r="E10" s="5">
        <f t="shared" si="2"/>
        <v>146</v>
      </c>
      <c r="F10" s="5">
        <f t="shared" si="2"/>
        <v>226</v>
      </c>
      <c r="G10" s="5">
        <f t="shared" si="2"/>
        <v>6</v>
      </c>
      <c r="H10" s="5">
        <f t="shared" si="2"/>
        <v>177</v>
      </c>
      <c r="I10" s="5">
        <f t="shared" si="2"/>
        <v>201</v>
      </c>
      <c r="J10" s="5">
        <f aca="true" t="shared" si="3" ref="J10:J33">C10+D10</f>
        <v>378</v>
      </c>
      <c r="K10" s="5">
        <f t="shared" si="2"/>
        <v>63</v>
      </c>
      <c r="L10" s="5">
        <f t="shared" si="2"/>
        <v>52</v>
      </c>
      <c r="M10" s="5">
        <f t="shared" si="2"/>
        <v>27</v>
      </c>
      <c r="N10" s="5">
        <f t="shared" si="2"/>
        <v>74</v>
      </c>
      <c r="O10" s="5">
        <f t="shared" si="2"/>
        <v>290</v>
      </c>
      <c r="P10" s="5">
        <f t="shared" si="2"/>
        <v>3</v>
      </c>
      <c r="Q10" s="5">
        <f t="shared" si="2"/>
        <v>0</v>
      </c>
      <c r="R10" s="5">
        <f t="shared" si="2"/>
        <v>11</v>
      </c>
      <c r="S10" s="5">
        <f t="shared" si="2"/>
        <v>378</v>
      </c>
      <c r="T10" s="5">
        <f t="shared" si="2"/>
        <v>35</v>
      </c>
      <c r="U10" s="5">
        <f t="shared" si="2"/>
        <v>342</v>
      </c>
      <c r="V10" s="5">
        <f t="shared" si="2"/>
        <v>31</v>
      </c>
      <c r="W10" s="5">
        <f t="shared" si="2"/>
        <v>165</v>
      </c>
      <c r="X10" s="5">
        <f t="shared" si="2"/>
        <v>12</v>
      </c>
      <c r="Y10" s="6">
        <f>(U10+V10)/(S10+T10)*100</f>
        <v>90.31476997578693</v>
      </c>
      <c r="Z10" s="6">
        <f>U10/S10*100</f>
        <v>90.47619047619048</v>
      </c>
      <c r="AA10" s="6">
        <f>V10/T10*100</f>
        <v>88.57142857142857</v>
      </c>
      <c r="AB10" s="6">
        <f>S10/B10*100</f>
        <v>0.033509004436840406</v>
      </c>
    </row>
    <row r="11" spans="1:28" ht="19.5" customHeight="1">
      <c r="A11" s="20" t="s">
        <v>38</v>
      </c>
      <c r="B11" s="5">
        <v>191290</v>
      </c>
      <c r="C11" s="5">
        <v>50</v>
      </c>
      <c r="D11" s="5">
        <v>28</v>
      </c>
      <c r="E11" s="5">
        <v>33</v>
      </c>
      <c r="F11" s="5">
        <v>44</v>
      </c>
      <c r="G11" s="5">
        <v>1</v>
      </c>
      <c r="H11" s="5">
        <v>33</v>
      </c>
      <c r="I11" s="5">
        <v>45</v>
      </c>
      <c r="J11" s="5">
        <f t="shared" si="3"/>
        <v>78</v>
      </c>
      <c r="K11" s="5">
        <v>11</v>
      </c>
      <c r="L11" s="5">
        <v>13</v>
      </c>
      <c r="M11" s="5">
        <v>6</v>
      </c>
      <c r="N11" s="5">
        <v>19</v>
      </c>
      <c r="O11" s="5">
        <v>56</v>
      </c>
      <c r="P11" s="5">
        <v>1</v>
      </c>
      <c r="Q11" s="5">
        <v>0</v>
      </c>
      <c r="R11" s="5">
        <v>2</v>
      </c>
      <c r="S11" s="5">
        <v>78</v>
      </c>
      <c r="T11" s="5">
        <v>8</v>
      </c>
      <c r="U11" s="5">
        <v>65</v>
      </c>
      <c r="V11" s="5">
        <v>7</v>
      </c>
      <c r="W11" s="5">
        <v>29</v>
      </c>
      <c r="X11" s="5">
        <v>0</v>
      </c>
      <c r="Y11" s="6">
        <f>(U11+V11)/(S11+T11)*100</f>
        <v>83.72093023255815</v>
      </c>
      <c r="Z11" s="6">
        <f>U11/S11*100</f>
        <v>83.33333333333334</v>
      </c>
      <c r="AA11" s="6">
        <f>V11/T11*100</f>
        <v>87.5</v>
      </c>
      <c r="AB11" s="6">
        <f>S11/B11*100</f>
        <v>0.04077578545663652</v>
      </c>
    </row>
    <row r="12" spans="1:28" ht="19.5" customHeight="1">
      <c r="A12" s="20" t="s">
        <v>39</v>
      </c>
      <c r="B12" s="5">
        <v>114813</v>
      </c>
      <c r="C12" s="5">
        <v>14</v>
      </c>
      <c r="D12" s="5">
        <v>19</v>
      </c>
      <c r="E12" s="5">
        <v>10</v>
      </c>
      <c r="F12" s="5">
        <v>23</v>
      </c>
      <c r="G12" s="5">
        <v>0</v>
      </c>
      <c r="H12" s="5">
        <v>17</v>
      </c>
      <c r="I12" s="5">
        <v>16</v>
      </c>
      <c r="J12" s="5">
        <f t="shared" si="3"/>
        <v>33</v>
      </c>
      <c r="K12" s="5">
        <v>0</v>
      </c>
      <c r="L12" s="5">
        <v>4</v>
      </c>
      <c r="M12" s="5">
        <v>2</v>
      </c>
      <c r="N12" s="5">
        <v>5</v>
      </c>
      <c r="O12" s="5">
        <v>28</v>
      </c>
      <c r="P12" s="5">
        <v>0</v>
      </c>
      <c r="Q12" s="5">
        <v>0</v>
      </c>
      <c r="R12" s="5">
        <v>0</v>
      </c>
      <c r="S12" s="5">
        <v>33</v>
      </c>
      <c r="T12" s="5">
        <v>2</v>
      </c>
      <c r="U12" s="5">
        <v>31</v>
      </c>
      <c r="V12" s="5">
        <v>1</v>
      </c>
      <c r="W12" s="5">
        <v>17</v>
      </c>
      <c r="X12" s="5">
        <v>1</v>
      </c>
      <c r="Y12" s="6">
        <f aca="true" t="shared" si="4" ref="Y12:Y30">(U12+V12)/(S12+T12)*100</f>
        <v>91.42857142857143</v>
      </c>
      <c r="Z12" s="6">
        <f aca="true" t="shared" si="5" ref="Z12:Z30">U12/S12*100</f>
        <v>93.93939393939394</v>
      </c>
      <c r="AA12" s="6">
        <f aca="true" t="shared" si="6" ref="AA12:AA30">V12/T12*100</f>
        <v>50</v>
      </c>
      <c r="AB12" s="6">
        <f aca="true" t="shared" si="7" ref="AB12:AB30">S12/B12*100</f>
        <v>0.028742389799064568</v>
      </c>
    </row>
    <row r="13" spans="1:28" ht="19.5" customHeight="1">
      <c r="A13" s="20" t="s">
        <v>62</v>
      </c>
      <c r="B13" s="5">
        <v>121687</v>
      </c>
      <c r="C13" s="5">
        <v>30</v>
      </c>
      <c r="D13" s="5">
        <v>22</v>
      </c>
      <c r="E13" s="5">
        <v>18</v>
      </c>
      <c r="F13" s="5">
        <v>34</v>
      </c>
      <c r="G13" s="5">
        <v>0</v>
      </c>
      <c r="H13" s="5">
        <v>33</v>
      </c>
      <c r="I13" s="5">
        <v>19</v>
      </c>
      <c r="J13" s="5">
        <f t="shared" si="3"/>
        <v>52</v>
      </c>
      <c r="K13" s="5">
        <v>17</v>
      </c>
      <c r="L13" s="5">
        <v>9</v>
      </c>
      <c r="M13" s="5">
        <v>5</v>
      </c>
      <c r="N13" s="5">
        <v>6</v>
      </c>
      <c r="O13" s="5">
        <v>42</v>
      </c>
      <c r="P13" s="5">
        <v>0</v>
      </c>
      <c r="Q13" s="5">
        <v>0</v>
      </c>
      <c r="R13" s="5">
        <v>4</v>
      </c>
      <c r="S13" s="5">
        <v>52</v>
      </c>
      <c r="T13" s="5">
        <v>9</v>
      </c>
      <c r="U13" s="5">
        <v>49</v>
      </c>
      <c r="V13" s="5">
        <v>9</v>
      </c>
      <c r="W13" s="5">
        <v>31</v>
      </c>
      <c r="X13" s="5">
        <v>3</v>
      </c>
      <c r="Y13" s="6">
        <f t="shared" si="4"/>
        <v>95.08196721311475</v>
      </c>
      <c r="Z13" s="6">
        <f t="shared" si="5"/>
        <v>94.23076923076923</v>
      </c>
      <c r="AA13" s="6">
        <f t="shared" si="6"/>
        <v>100</v>
      </c>
      <c r="AB13" s="6">
        <f t="shared" si="7"/>
        <v>0.04273258441739874</v>
      </c>
    </row>
    <row r="14" spans="1:28" ht="19.5" customHeight="1">
      <c r="A14" s="20" t="s">
        <v>40</v>
      </c>
      <c r="B14" s="5">
        <v>140993</v>
      </c>
      <c r="C14" s="5">
        <v>14</v>
      </c>
      <c r="D14" s="5">
        <v>14</v>
      </c>
      <c r="E14" s="5">
        <v>11</v>
      </c>
      <c r="F14" s="5">
        <v>16</v>
      </c>
      <c r="G14" s="5">
        <v>1</v>
      </c>
      <c r="H14" s="5">
        <v>16</v>
      </c>
      <c r="I14" s="5">
        <v>12</v>
      </c>
      <c r="J14" s="5">
        <f t="shared" si="3"/>
        <v>28</v>
      </c>
      <c r="K14" s="5">
        <v>4</v>
      </c>
      <c r="L14" s="5">
        <v>4</v>
      </c>
      <c r="M14" s="5">
        <v>1</v>
      </c>
      <c r="N14" s="5">
        <v>7</v>
      </c>
      <c r="O14" s="5">
        <v>18</v>
      </c>
      <c r="P14" s="5">
        <v>0</v>
      </c>
      <c r="Q14" s="5">
        <v>0</v>
      </c>
      <c r="R14" s="5">
        <v>3</v>
      </c>
      <c r="S14" s="5">
        <v>28</v>
      </c>
      <c r="T14" s="5">
        <v>3</v>
      </c>
      <c r="U14" s="5">
        <v>24</v>
      </c>
      <c r="V14" s="5">
        <v>3</v>
      </c>
      <c r="W14" s="5">
        <v>13</v>
      </c>
      <c r="X14" s="5">
        <v>2</v>
      </c>
      <c r="Y14" s="6">
        <f t="shared" si="4"/>
        <v>87.09677419354838</v>
      </c>
      <c r="Z14" s="6">
        <f t="shared" si="5"/>
        <v>85.71428571428571</v>
      </c>
      <c r="AA14" s="6">
        <f t="shared" si="6"/>
        <v>100</v>
      </c>
      <c r="AB14" s="6">
        <f t="shared" si="7"/>
        <v>0.01985914194321704</v>
      </c>
    </row>
    <row r="15" spans="1:28" ht="19.5" customHeight="1">
      <c r="A15" s="20" t="s">
        <v>41</v>
      </c>
      <c r="B15" s="5">
        <v>86695</v>
      </c>
      <c r="C15" s="5">
        <v>14</v>
      </c>
      <c r="D15" s="5">
        <v>8</v>
      </c>
      <c r="E15" s="5">
        <v>14</v>
      </c>
      <c r="F15" s="5">
        <v>8</v>
      </c>
      <c r="G15" s="5">
        <v>0</v>
      </c>
      <c r="H15" s="5">
        <v>6</v>
      </c>
      <c r="I15" s="5">
        <v>16</v>
      </c>
      <c r="J15" s="5">
        <f t="shared" si="3"/>
        <v>22</v>
      </c>
      <c r="K15" s="5">
        <v>1</v>
      </c>
      <c r="L15" s="5">
        <v>1</v>
      </c>
      <c r="M15" s="5">
        <v>0</v>
      </c>
      <c r="N15" s="5">
        <v>2</v>
      </c>
      <c r="O15" s="5">
        <v>19</v>
      </c>
      <c r="P15" s="5">
        <v>1</v>
      </c>
      <c r="Q15" s="5">
        <v>0</v>
      </c>
      <c r="R15" s="5">
        <v>0</v>
      </c>
      <c r="S15" s="5">
        <v>22</v>
      </c>
      <c r="T15" s="5">
        <v>2</v>
      </c>
      <c r="U15" s="5">
        <v>20</v>
      </c>
      <c r="V15" s="5">
        <v>2</v>
      </c>
      <c r="W15" s="5">
        <v>6</v>
      </c>
      <c r="X15" s="5">
        <v>1</v>
      </c>
      <c r="Y15" s="6">
        <f t="shared" si="4"/>
        <v>91.66666666666666</v>
      </c>
      <c r="Z15" s="6">
        <f t="shared" si="5"/>
        <v>90.9090909090909</v>
      </c>
      <c r="AA15" s="6">
        <f t="shared" si="6"/>
        <v>100</v>
      </c>
      <c r="AB15" s="6">
        <f t="shared" si="7"/>
        <v>0.02537631928023531</v>
      </c>
    </row>
    <row r="16" spans="1:28" ht="19.5" customHeight="1">
      <c r="A16" s="20" t="s">
        <v>42</v>
      </c>
      <c r="B16" s="5">
        <v>124973</v>
      </c>
      <c r="C16" s="5">
        <v>17</v>
      </c>
      <c r="D16" s="5">
        <v>16</v>
      </c>
      <c r="E16" s="5">
        <v>10</v>
      </c>
      <c r="F16" s="5">
        <v>23</v>
      </c>
      <c r="G16" s="5">
        <v>0</v>
      </c>
      <c r="H16" s="5">
        <v>17</v>
      </c>
      <c r="I16" s="5">
        <v>16</v>
      </c>
      <c r="J16" s="5">
        <f t="shared" si="3"/>
        <v>33</v>
      </c>
      <c r="K16" s="5">
        <v>0</v>
      </c>
      <c r="L16" s="5">
        <v>1</v>
      </c>
      <c r="M16" s="5">
        <v>4</v>
      </c>
      <c r="N16" s="5">
        <v>5</v>
      </c>
      <c r="O16" s="5">
        <v>28</v>
      </c>
      <c r="P16" s="5">
        <v>0</v>
      </c>
      <c r="Q16" s="5">
        <v>0</v>
      </c>
      <c r="R16" s="5">
        <v>0</v>
      </c>
      <c r="S16" s="5">
        <v>33</v>
      </c>
      <c r="T16" s="5">
        <v>2</v>
      </c>
      <c r="U16" s="5">
        <v>32</v>
      </c>
      <c r="V16" s="5">
        <v>1</v>
      </c>
      <c r="W16" s="5">
        <v>16</v>
      </c>
      <c r="X16" s="5">
        <v>1</v>
      </c>
      <c r="Y16" s="6">
        <f t="shared" si="4"/>
        <v>94.28571428571428</v>
      </c>
      <c r="Z16" s="6">
        <f t="shared" si="5"/>
        <v>96.96969696969697</v>
      </c>
      <c r="AA16" s="6">
        <f t="shared" si="6"/>
        <v>50</v>
      </c>
      <c r="AB16" s="6">
        <f t="shared" si="7"/>
        <v>0.02640570363198451</v>
      </c>
    </row>
    <row r="17" spans="1:28" ht="19.5" customHeight="1">
      <c r="A17" s="20" t="s">
        <v>63</v>
      </c>
      <c r="B17" s="5">
        <v>21457</v>
      </c>
      <c r="C17" s="5">
        <v>7</v>
      </c>
      <c r="D17" s="5">
        <v>2</v>
      </c>
      <c r="E17" s="5">
        <v>4</v>
      </c>
      <c r="F17" s="5">
        <v>5</v>
      </c>
      <c r="G17" s="5">
        <v>0</v>
      </c>
      <c r="H17" s="5">
        <v>4</v>
      </c>
      <c r="I17" s="5">
        <v>5</v>
      </c>
      <c r="J17" s="5">
        <f t="shared" si="3"/>
        <v>9</v>
      </c>
      <c r="K17" s="5">
        <v>1</v>
      </c>
      <c r="L17" s="5">
        <v>1</v>
      </c>
      <c r="M17" s="5">
        <v>1</v>
      </c>
      <c r="N17" s="5">
        <v>0</v>
      </c>
      <c r="O17" s="5">
        <v>9</v>
      </c>
      <c r="P17" s="5">
        <v>0</v>
      </c>
      <c r="Q17" s="5">
        <v>0</v>
      </c>
      <c r="R17" s="5">
        <v>0</v>
      </c>
      <c r="S17" s="5">
        <v>9</v>
      </c>
      <c r="T17" s="5">
        <v>1</v>
      </c>
      <c r="U17" s="5">
        <v>5</v>
      </c>
      <c r="V17" s="5">
        <v>1</v>
      </c>
      <c r="W17" s="5">
        <v>4</v>
      </c>
      <c r="X17" s="5">
        <v>1</v>
      </c>
      <c r="Y17" s="6">
        <f t="shared" si="4"/>
        <v>60</v>
      </c>
      <c r="Z17" s="6">
        <f t="shared" si="5"/>
        <v>55.55555555555556</v>
      </c>
      <c r="AA17" s="6">
        <f t="shared" si="6"/>
        <v>100</v>
      </c>
      <c r="AB17" s="6">
        <f t="shared" si="7"/>
        <v>0.04194435382392692</v>
      </c>
    </row>
    <row r="18" spans="1:28" ht="19.5" customHeight="1">
      <c r="A18" s="20" t="s">
        <v>64</v>
      </c>
      <c r="B18" s="5">
        <v>35315</v>
      </c>
      <c r="C18" s="5">
        <v>11</v>
      </c>
      <c r="D18" s="5">
        <v>3</v>
      </c>
      <c r="E18" s="5">
        <v>7</v>
      </c>
      <c r="F18" s="5">
        <v>7</v>
      </c>
      <c r="G18" s="5">
        <v>0</v>
      </c>
      <c r="H18" s="5">
        <v>5</v>
      </c>
      <c r="I18" s="5">
        <v>9</v>
      </c>
      <c r="J18" s="5">
        <f t="shared" si="3"/>
        <v>14</v>
      </c>
      <c r="K18" s="5">
        <v>2</v>
      </c>
      <c r="L18" s="5">
        <v>2</v>
      </c>
      <c r="M18" s="5">
        <v>0</v>
      </c>
      <c r="N18" s="5">
        <v>1</v>
      </c>
      <c r="O18" s="5">
        <v>13</v>
      </c>
      <c r="P18" s="5">
        <v>0</v>
      </c>
      <c r="Q18" s="5">
        <v>0</v>
      </c>
      <c r="R18" s="5">
        <v>0</v>
      </c>
      <c r="S18" s="5">
        <v>14</v>
      </c>
      <c r="T18" s="5">
        <v>1</v>
      </c>
      <c r="U18" s="5">
        <v>11</v>
      </c>
      <c r="V18" s="5">
        <v>1</v>
      </c>
      <c r="W18" s="5">
        <v>3</v>
      </c>
      <c r="X18" s="5">
        <v>0</v>
      </c>
      <c r="Y18" s="6">
        <f t="shared" si="4"/>
        <v>80</v>
      </c>
      <c r="Z18" s="6">
        <f t="shared" si="5"/>
        <v>78.57142857142857</v>
      </c>
      <c r="AA18" s="6">
        <f t="shared" si="6"/>
        <v>100</v>
      </c>
      <c r="AB18" s="6">
        <f t="shared" si="7"/>
        <v>0.03964321110009911</v>
      </c>
    </row>
    <row r="19" spans="1:28" ht="19.5" customHeight="1">
      <c r="A19" s="20" t="s">
        <v>65</v>
      </c>
      <c r="B19" s="5">
        <v>27549</v>
      </c>
      <c r="C19" s="5">
        <v>6</v>
      </c>
      <c r="D19" s="5">
        <v>4</v>
      </c>
      <c r="E19" s="5">
        <v>4</v>
      </c>
      <c r="F19" s="5">
        <v>6</v>
      </c>
      <c r="G19" s="5">
        <v>0</v>
      </c>
      <c r="H19" s="5">
        <v>5</v>
      </c>
      <c r="I19" s="5">
        <v>5</v>
      </c>
      <c r="J19" s="5">
        <f t="shared" si="3"/>
        <v>10</v>
      </c>
      <c r="K19" s="5">
        <v>1</v>
      </c>
      <c r="L19" s="5">
        <v>2</v>
      </c>
      <c r="M19" s="5">
        <v>1</v>
      </c>
      <c r="N19" s="5">
        <v>2</v>
      </c>
      <c r="O19" s="5">
        <v>8</v>
      </c>
      <c r="P19" s="5">
        <v>0</v>
      </c>
      <c r="Q19" s="5">
        <v>0</v>
      </c>
      <c r="R19" s="5">
        <v>0</v>
      </c>
      <c r="S19" s="5">
        <v>10</v>
      </c>
      <c r="T19" s="5">
        <v>0</v>
      </c>
      <c r="U19" s="5">
        <v>9</v>
      </c>
      <c r="V19" s="5">
        <v>0</v>
      </c>
      <c r="W19" s="5">
        <v>5</v>
      </c>
      <c r="X19" s="5">
        <v>0</v>
      </c>
      <c r="Y19" s="6">
        <f t="shared" si="4"/>
        <v>90</v>
      </c>
      <c r="Z19" s="6">
        <f t="shared" si="5"/>
        <v>90</v>
      </c>
      <c r="AA19" s="4">
        <v>0</v>
      </c>
      <c r="AB19" s="6">
        <f t="shared" si="7"/>
        <v>0.036298958219899084</v>
      </c>
    </row>
    <row r="20" spans="1:28" ht="19.5" customHeight="1">
      <c r="A20" s="20" t="s">
        <v>66</v>
      </c>
      <c r="B20" s="5">
        <v>62827</v>
      </c>
      <c r="C20" s="5">
        <v>7</v>
      </c>
      <c r="D20" s="5">
        <v>4</v>
      </c>
      <c r="E20" s="5">
        <v>8</v>
      </c>
      <c r="F20" s="5">
        <v>3</v>
      </c>
      <c r="G20" s="5">
        <v>0</v>
      </c>
      <c r="H20" s="5">
        <v>6</v>
      </c>
      <c r="I20" s="5">
        <v>5</v>
      </c>
      <c r="J20" s="5">
        <f t="shared" si="3"/>
        <v>11</v>
      </c>
      <c r="K20" s="5">
        <v>2</v>
      </c>
      <c r="L20" s="5">
        <v>3</v>
      </c>
      <c r="M20" s="5">
        <v>0</v>
      </c>
      <c r="N20" s="5">
        <v>2</v>
      </c>
      <c r="O20" s="5">
        <v>9</v>
      </c>
      <c r="P20" s="5">
        <v>0</v>
      </c>
      <c r="Q20" s="5">
        <v>0</v>
      </c>
      <c r="R20" s="5">
        <v>0</v>
      </c>
      <c r="S20" s="5">
        <v>11</v>
      </c>
      <c r="T20" s="5">
        <v>0</v>
      </c>
      <c r="U20" s="5">
        <v>11</v>
      </c>
      <c r="V20" s="5">
        <v>0</v>
      </c>
      <c r="W20" s="5">
        <v>6</v>
      </c>
      <c r="X20" s="5">
        <v>0</v>
      </c>
      <c r="Y20" s="6">
        <f t="shared" si="4"/>
        <v>100</v>
      </c>
      <c r="Z20" s="6">
        <f t="shared" si="5"/>
        <v>100</v>
      </c>
      <c r="AA20" s="4">
        <v>0</v>
      </c>
      <c r="AB20" s="6">
        <f t="shared" si="7"/>
        <v>0.017508396071752592</v>
      </c>
    </row>
    <row r="21" spans="1:28" ht="19.5" customHeight="1">
      <c r="A21" s="20" t="s">
        <v>67</v>
      </c>
      <c r="B21" s="5">
        <v>23194</v>
      </c>
      <c r="C21" s="5">
        <v>4</v>
      </c>
      <c r="D21" s="5">
        <v>1</v>
      </c>
      <c r="E21" s="5">
        <v>2</v>
      </c>
      <c r="F21" s="5">
        <v>3</v>
      </c>
      <c r="G21" s="5">
        <v>0</v>
      </c>
      <c r="H21" s="5">
        <v>2</v>
      </c>
      <c r="I21" s="5">
        <v>3</v>
      </c>
      <c r="J21" s="5">
        <f t="shared" si="3"/>
        <v>5</v>
      </c>
      <c r="K21" s="5">
        <v>0</v>
      </c>
      <c r="L21" s="5">
        <v>1</v>
      </c>
      <c r="M21" s="5">
        <v>1</v>
      </c>
      <c r="N21" s="5">
        <v>2</v>
      </c>
      <c r="O21" s="5">
        <v>3</v>
      </c>
      <c r="P21" s="5">
        <v>0</v>
      </c>
      <c r="Q21" s="5">
        <v>0</v>
      </c>
      <c r="R21" s="5">
        <v>0</v>
      </c>
      <c r="S21" s="5">
        <v>5</v>
      </c>
      <c r="T21" s="5">
        <v>0</v>
      </c>
      <c r="U21" s="5">
        <v>5</v>
      </c>
      <c r="V21" s="5">
        <v>0</v>
      </c>
      <c r="W21" s="5">
        <v>2</v>
      </c>
      <c r="X21" s="5">
        <v>0</v>
      </c>
      <c r="Y21" s="6">
        <f t="shared" si="4"/>
        <v>100</v>
      </c>
      <c r="Z21" s="6">
        <f t="shared" si="5"/>
        <v>100</v>
      </c>
      <c r="AA21" s="4">
        <v>0</v>
      </c>
      <c r="AB21" s="6">
        <f t="shared" si="7"/>
        <v>0.0215572993015435</v>
      </c>
    </row>
    <row r="22" spans="1:28" ht="19.5" customHeight="1">
      <c r="A22" s="20" t="s">
        <v>68</v>
      </c>
      <c r="B22" s="5">
        <v>32404</v>
      </c>
      <c r="C22" s="5">
        <v>6</v>
      </c>
      <c r="D22" s="5">
        <v>6</v>
      </c>
      <c r="E22" s="5">
        <v>4</v>
      </c>
      <c r="F22" s="5">
        <v>8</v>
      </c>
      <c r="G22" s="5">
        <v>0</v>
      </c>
      <c r="H22" s="5">
        <v>2</v>
      </c>
      <c r="I22" s="5">
        <v>10</v>
      </c>
      <c r="J22" s="5">
        <f t="shared" si="3"/>
        <v>12</v>
      </c>
      <c r="K22" s="5">
        <v>1</v>
      </c>
      <c r="L22" s="5">
        <v>2</v>
      </c>
      <c r="M22" s="5">
        <v>0</v>
      </c>
      <c r="N22" s="5">
        <v>2</v>
      </c>
      <c r="O22" s="5">
        <v>10</v>
      </c>
      <c r="P22" s="5">
        <v>0</v>
      </c>
      <c r="Q22" s="5">
        <v>0</v>
      </c>
      <c r="R22" s="5">
        <v>0</v>
      </c>
      <c r="S22" s="5">
        <v>12</v>
      </c>
      <c r="T22" s="5">
        <v>2</v>
      </c>
      <c r="U22" s="5">
        <v>12</v>
      </c>
      <c r="V22" s="5">
        <v>2</v>
      </c>
      <c r="W22" s="5">
        <v>2</v>
      </c>
      <c r="X22" s="5">
        <v>2</v>
      </c>
      <c r="Y22" s="6">
        <f t="shared" si="4"/>
        <v>100</v>
      </c>
      <c r="Z22" s="6">
        <f t="shared" si="5"/>
        <v>100</v>
      </c>
      <c r="AA22" s="6">
        <f t="shared" si="6"/>
        <v>100</v>
      </c>
      <c r="AB22" s="6">
        <f t="shared" si="7"/>
        <v>0.037032465127762</v>
      </c>
    </row>
    <row r="23" spans="1:28" ht="19.5" customHeight="1">
      <c r="A23" s="20" t="s">
        <v>69</v>
      </c>
      <c r="B23" s="5">
        <v>19563</v>
      </c>
      <c r="C23" s="5">
        <v>3</v>
      </c>
      <c r="D23" s="5">
        <v>4</v>
      </c>
      <c r="E23" s="5">
        <v>2</v>
      </c>
      <c r="F23" s="5">
        <v>4</v>
      </c>
      <c r="G23" s="5">
        <v>1</v>
      </c>
      <c r="H23" s="5">
        <v>2</v>
      </c>
      <c r="I23" s="5">
        <v>5</v>
      </c>
      <c r="J23" s="5">
        <f t="shared" si="3"/>
        <v>7</v>
      </c>
      <c r="K23" s="5">
        <v>0</v>
      </c>
      <c r="L23" s="5">
        <v>1</v>
      </c>
      <c r="M23" s="5">
        <v>0</v>
      </c>
      <c r="N23" s="5">
        <v>2</v>
      </c>
      <c r="O23" s="5">
        <v>5</v>
      </c>
      <c r="P23" s="5">
        <v>0</v>
      </c>
      <c r="Q23" s="5">
        <v>0</v>
      </c>
      <c r="R23" s="5">
        <v>0</v>
      </c>
      <c r="S23" s="5">
        <v>7</v>
      </c>
      <c r="T23" s="5">
        <v>0</v>
      </c>
      <c r="U23" s="5">
        <v>7</v>
      </c>
      <c r="V23" s="5">
        <v>0</v>
      </c>
      <c r="W23" s="5">
        <v>2</v>
      </c>
      <c r="X23" s="5">
        <v>0</v>
      </c>
      <c r="Y23" s="6">
        <f t="shared" si="4"/>
        <v>100</v>
      </c>
      <c r="Z23" s="6">
        <f t="shared" si="5"/>
        <v>100</v>
      </c>
      <c r="AA23" s="4">
        <v>0</v>
      </c>
      <c r="AB23" s="6">
        <f t="shared" si="7"/>
        <v>0.03578183305219036</v>
      </c>
    </row>
    <row r="24" spans="1:28" ht="19.5" customHeight="1">
      <c r="A24" s="20" t="s">
        <v>70</v>
      </c>
      <c r="B24" s="5">
        <v>35506</v>
      </c>
      <c r="C24" s="5">
        <v>6</v>
      </c>
      <c r="D24" s="5">
        <v>6</v>
      </c>
      <c r="E24" s="5">
        <v>4</v>
      </c>
      <c r="F24" s="5">
        <v>7</v>
      </c>
      <c r="G24" s="5">
        <v>1</v>
      </c>
      <c r="H24" s="5">
        <v>5</v>
      </c>
      <c r="I24" s="5">
        <v>7</v>
      </c>
      <c r="J24" s="5">
        <f t="shared" si="3"/>
        <v>12</v>
      </c>
      <c r="K24" s="5">
        <v>2</v>
      </c>
      <c r="L24" s="5">
        <v>2</v>
      </c>
      <c r="M24" s="5">
        <v>2</v>
      </c>
      <c r="N24" s="5">
        <v>1</v>
      </c>
      <c r="O24" s="5">
        <v>11</v>
      </c>
      <c r="P24" s="5">
        <v>0</v>
      </c>
      <c r="Q24" s="5">
        <v>0</v>
      </c>
      <c r="R24" s="5">
        <v>0</v>
      </c>
      <c r="S24" s="5">
        <v>12</v>
      </c>
      <c r="T24" s="5">
        <v>1</v>
      </c>
      <c r="U24" s="5">
        <v>12</v>
      </c>
      <c r="V24" s="5">
        <v>0</v>
      </c>
      <c r="W24" s="5">
        <v>5</v>
      </c>
      <c r="X24" s="5">
        <v>0</v>
      </c>
      <c r="Y24" s="6">
        <f t="shared" si="4"/>
        <v>92.3076923076923</v>
      </c>
      <c r="Z24" s="6">
        <f t="shared" si="5"/>
        <v>100</v>
      </c>
      <c r="AA24" s="6">
        <f t="shared" si="6"/>
        <v>0</v>
      </c>
      <c r="AB24" s="6">
        <f t="shared" si="7"/>
        <v>0.03379710471469611</v>
      </c>
    </row>
    <row r="25" spans="1:28" ht="19.5" customHeight="1">
      <c r="A25" s="20" t="s">
        <v>71</v>
      </c>
      <c r="B25" s="5">
        <v>10394</v>
      </c>
      <c r="C25" s="5">
        <v>6</v>
      </c>
      <c r="D25" s="5">
        <v>4</v>
      </c>
      <c r="E25" s="5">
        <v>3</v>
      </c>
      <c r="F25" s="5">
        <v>7</v>
      </c>
      <c r="G25" s="5">
        <v>0</v>
      </c>
      <c r="H25" s="5">
        <v>7</v>
      </c>
      <c r="I25" s="5">
        <v>3</v>
      </c>
      <c r="J25" s="5">
        <f t="shared" si="3"/>
        <v>10</v>
      </c>
      <c r="K25" s="5">
        <v>6</v>
      </c>
      <c r="L25" s="5">
        <v>0</v>
      </c>
      <c r="M25" s="5">
        <v>1</v>
      </c>
      <c r="N25" s="5">
        <v>5</v>
      </c>
      <c r="O25" s="5">
        <v>4</v>
      </c>
      <c r="P25" s="5">
        <v>1</v>
      </c>
      <c r="Q25" s="5">
        <v>0</v>
      </c>
      <c r="R25" s="5">
        <v>0</v>
      </c>
      <c r="S25" s="5">
        <v>10</v>
      </c>
      <c r="T25" s="5">
        <v>1</v>
      </c>
      <c r="U25" s="5">
        <v>10</v>
      </c>
      <c r="V25" s="5">
        <v>1</v>
      </c>
      <c r="W25" s="5">
        <v>7</v>
      </c>
      <c r="X25" s="5">
        <v>0</v>
      </c>
      <c r="Y25" s="6">
        <f t="shared" si="4"/>
        <v>100</v>
      </c>
      <c r="Z25" s="6">
        <f t="shared" si="5"/>
        <v>100</v>
      </c>
      <c r="AA25" s="6">
        <f t="shared" si="6"/>
        <v>100</v>
      </c>
      <c r="AB25" s="6">
        <f t="shared" si="7"/>
        <v>0.09620935154897056</v>
      </c>
    </row>
    <row r="26" spans="1:28" ht="19.5" customHeight="1">
      <c r="A26" s="20" t="s">
        <v>72</v>
      </c>
      <c r="B26" s="5">
        <v>15359</v>
      </c>
      <c r="C26" s="5">
        <v>11</v>
      </c>
      <c r="D26" s="5">
        <v>2</v>
      </c>
      <c r="E26" s="5">
        <v>3</v>
      </c>
      <c r="F26" s="5">
        <v>8</v>
      </c>
      <c r="G26" s="5">
        <v>2</v>
      </c>
      <c r="H26" s="5">
        <v>6</v>
      </c>
      <c r="I26" s="5">
        <v>7</v>
      </c>
      <c r="J26" s="5">
        <f t="shared" si="3"/>
        <v>13</v>
      </c>
      <c r="K26" s="5">
        <v>10</v>
      </c>
      <c r="L26" s="5">
        <v>0</v>
      </c>
      <c r="M26" s="5">
        <v>2</v>
      </c>
      <c r="N26" s="5">
        <v>4</v>
      </c>
      <c r="O26" s="5">
        <v>8</v>
      </c>
      <c r="P26" s="5">
        <v>0</v>
      </c>
      <c r="Q26" s="5">
        <v>0</v>
      </c>
      <c r="R26" s="5">
        <v>1</v>
      </c>
      <c r="S26" s="5">
        <v>13</v>
      </c>
      <c r="T26" s="5">
        <v>2</v>
      </c>
      <c r="U26" s="5">
        <v>12</v>
      </c>
      <c r="V26" s="5">
        <v>2</v>
      </c>
      <c r="W26" s="5">
        <v>6</v>
      </c>
      <c r="X26" s="5">
        <v>1</v>
      </c>
      <c r="Y26" s="6">
        <f t="shared" si="4"/>
        <v>93.33333333333333</v>
      </c>
      <c r="Z26" s="6">
        <f t="shared" si="5"/>
        <v>92.3076923076923</v>
      </c>
      <c r="AA26" s="6">
        <f t="shared" si="6"/>
        <v>100</v>
      </c>
      <c r="AB26" s="6">
        <f t="shared" si="7"/>
        <v>0.08464092714369424</v>
      </c>
    </row>
    <row r="27" spans="1:28" ht="19.5" customHeight="1">
      <c r="A27" s="20" t="s">
        <v>73</v>
      </c>
      <c r="B27" s="5">
        <v>3578</v>
      </c>
      <c r="C27" s="5">
        <v>3</v>
      </c>
      <c r="D27" s="5">
        <v>1</v>
      </c>
      <c r="E27" s="5">
        <v>2</v>
      </c>
      <c r="F27" s="5">
        <v>2</v>
      </c>
      <c r="G27" s="5">
        <v>0</v>
      </c>
      <c r="H27" s="5">
        <v>2</v>
      </c>
      <c r="I27" s="5">
        <v>2</v>
      </c>
      <c r="J27" s="5">
        <f t="shared" si="3"/>
        <v>4</v>
      </c>
      <c r="K27" s="5">
        <v>1</v>
      </c>
      <c r="L27" s="5">
        <v>1</v>
      </c>
      <c r="M27" s="5">
        <v>0</v>
      </c>
      <c r="N27" s="5">
        <v>1</v>
      </c>
      <c r="O27" s="5">
        <v>3</v>
      </c>
      <c r="P27" s="5">
        <v>0</v>
      </c>
      <c r="Q27" s="5">
        <v>0</v>
      </c>
      <c r="R27" s="5">
        <v>0</v>
      </c>
      <c r="S27" s="5">
        <v>4</v>
      </c>
      <c r="T27" s="5">
        <v>0</v>
      </c>
      <c r="U27" s="5">
        <v>3</v>
      </c>
      <c r="V27" s="5">
        <v>0</v>
      </c>
      <c r="W27" s="5">
        <v>2</v>
      </c>
      <c r="X27" s="5">
        <v>0</v>
      </c>
      <c r="Y27" s="6">
        <f t="shared" si="4"/>
        <v>75</v>
      </c>
      <c r="Z27" s="6">
        <f t="shared" si="5"/>
        <v>75</v>
      </c>
      <c r="AA27" s="4">
        <v>0</v>
      </c>
      <c r="AB27" s="6">
        <f t="shared" si="7"/>
        <v>0.11179429849077697</v>
      </c>
    </row>
    <row r="28" spans="1:28" ht="19.5" customHeight="1">
      <c r="A28" s="20" t="s">
        <v>74</v>
      </c>
      <c r="B28" s="5">
        <v>15944</v>
      </c>
      <c r="C28" s="5">
        <v>7</v>
      </c>
      <c r="D28" s="5">
        <v>6</v>
      </c>
      <c r="E28" s="5">
        <v>3</v>
      </c>
      <c r="F28" s="5">
        <v>10</v>
      </c>
      <c r="G28" s="5">
        <v>0</v>
      </c>
      <c r="H28" s="5">
        <v>6</v>
      </c>
      <c r="I28" s="5">
        <v>7</v>
      </c>
      <c r="J28" s="5">
        <f t="shared" si="3"/>
        <v>13</v>
      </c>
      <c r="K28" s="5">
        <v>4</v>
      </c>
      <c r="L28" s="5">
        <v>2</v>
      </c>
      <c r="M28" s="5">
        <v>1</v>
      </c>
      <c r="N28" s="5">
        <v>3</v>
      </c>
      <c r="O28" s="5">
        <v>9</v>
      </c>
      <c r="P28" s="5">
        <v>0</v>
      </c>
      <c r="Q28" s="5">
        <v>0</v>
      </c>
      <c r="R28" s="5">
        <v>1</v>
      </c>
      <c r="S28" s="5">
        <v>13</v>
      </c>
      <c r="T28" s="5">
        <v>0</v>
      </c>
      <c r="U28" s="5">
        <v>12</v>
      </c>
      <c r="V28" s="5">
        <v>0</v>
      </c>
      <c r="W28" s="5">
        <v>6</v>
      </c>
      <c r="X28" s="5">
        <v>0</v>
      </c>
      <c r="Y28" s="6">
        <f t="shared" si="4"/>
        <v>92.3076923076923</v>
      </c>
      <c r="Z28" s="6">
        <f t="shared" si="5"/>
        <v>92.3076923076923</v>
      </c>
      <c r="AA28" s="4">
        <v>0</v>
      </c>
      <c r="AB28" s="6">
        <f t="shared" si="7"/>
        <v>0.08153537380832915</v>
      </c>
    </row>
    <row r="29" spans="1:28" ht="19.5" customHeight="1">
      <c r="A29" s="20" t="s">
        <v>75</v>
      </c>
      <c r="B29" s="5">
        <v>29440</v>
      </c>
      <c r="C29" s="5">
        <v>3</v>
      </c>
      <c r="D29" s="5">
        <v>5</v>
      </c>
      <c r="E29" s="5">
        <v>1</v>
      </c>
      <c r="F29" s="5">
        <v>7</v>
      </c>
      <c r="G29" s="5">
        <v>0</v>
      </c>
      <c r="H29" s="5">
        <v>3</v>
      </c>
      <c r="I29" s="5">
        <v>5</v>
      </c>
      <c r="J29" s="5">
        <f t="shared" si="3"/>
        <v>8</v>
      </c>
      <c r="K29" s="5">
        <v>0</v>
      </c>
      <c r="L29" s="5">
        <v>1</v>
      </c>
      <c r="M29" s="5">
        <v>0</v>
      </c>
      <c r="N29" s="5">
        <v>3</v>
      </c>
      <c r="O29" s="5">
        <v>5</v>
      </c>
      <c r="P29" s="5">
        <v>0</v>
      </c>
      <c r="Q29" s="5">
        <v>0</v>
      </c>
      <c r="R29" s="5">
        <v>0</v>
      </c>
      <c r="S29" s="5">
        <v>8</v>
      </c>
      <c r="T29" s="5">
        <v>0</v>
      </c>
      <c r="U29" s="5">
        <v>8</v>
      </c>
      <c r="V29" s="5">
        <v>0</v>
      </c>
      <c r="W29" s="5">
        <v>3</v>
      </c>
      <c r="X29" s="5">
        <v>0</v>
      </c>
      <c r="Y29" s="6">
        <f t="shared" si="4"/>
        <v>100</v>
      </c>
      <c r="Z29" s="6">
        <f t="shared" si="5"/>
        <v>100</v>
      </c>
      <c r="AA29" s="4">
        <v>0</v>
      </c>
      <c r="AB29" s="6">
        <f t="shared" si="7"/>
        <v>0.02717391304347826</v>
      </c>
    </row>
    <row r="30" spans="1:28" ht="19.5" customHeight="1">
      <c r="A30" s="20" t="s">
        <v>76</v>
      </c>
      <c r="B30" s="5">
        <v>15074</v>
      </c>
      <c r="C30" s="5">
        <v>3</v>
      </c>
      <c r="D30" s="5">
        <v>1</v>
      </c>
      <c r="E30" s="5">
        <v>3</v>
      </c>
      <c r="F30" s="5">
        <v>1</v>
      </c>
      <c r="G30" s="5">
        <v>0</v>
      </c>
      <c r="H30" s="5">
        <v>0</v>
      </c>
      <c r="I30" s="5">
        <v>4</v>
      </c>
      <c r="J30" s="5">
        <f t="shared" si="3"/>
        <v>4</v>
      </c>
      <c r="K30" s="5">
        <v>0</v>
      </c>
      <c r="L30" s="5">
        <v>2</v>
      </c>
      <c r="M30" s="5">
        <v>0</v>
      </c>
      <c r="N30" s="5">
        <v>2</v>
      </c>
      <c r="O30" s="5">
        <v>2</v>
      </c>
      <c r="P30" s="5">
        <v>0</v>
      </c>
      <c r="Q30" s="5">
        <v>0</v>
      </c>
      <c r="R30" s="5">
        <v>0</v>
      </c>
      <c r="S30" s="5">
        <v>4</v>
      </c>
      <c r="T30" s="5">
        <v>1</v>
      </c>
      <c r="U30" s="5">
        <v>4</v>
      </c>
      <c r="V30" s="5">
        <v>1</v>
      </c>
      <c r="W30" s="5">
        <v>0</v>
      </c>
      <c r="X30" s="5">
        <v>0</v>
      </c>
      <c r="Y30" s="6">
        <f t="shared" si="4"/>
        <v>100</v>
      </c>
      <c r="Z30" s="6">
        <f t="shared" si="5"/>
        <v>100</v>
      </c>
      <c r="AA30" s="6">
        <f t="shared" si="6"/>
        <v>100</v>
      </c>
      <c r="AB30" s="6">
        <f t="shared" si="7"/>
        <v>0.026535756932466497</v>
      </c>
    </row>
    <row r="31" spans="1:28" ht="19.5" customHeight="1">
      <c r="A31" s="21" t="s">
        <v>58</v>
      </c>
      <c r="B31" s="5">
        <f aca="true" t="shared" si="8" ref="B31:R31">SUM(B32:B33)</f>
        <v>4095</v>
      </c>
      <c r="C31" s="5">
        <f t="shared" si="8"/>
        <v>0</v>
      </c>
      <c r="D31" s="5">
        <f t="shared" si="8"/>
        <v>1</v>
      </c>
      <c r="E31" s="5">
        <f t="shared" si="8"/>
        <v>1</v>
      </c>
      <c r="F31" s="5">
        <f t="shared" si="8"/>
        <v>0</v>
      </c>
      <c r="G31" s="5">
        <f t="shared" si="8"/>
        <v>0</v>
      </c>
      <c r="H31" s="5">
        <f t="shared" si="8"/>
        <v>0</v>
      </c>
      <c r="I31" s="5">
        <f t="shared" si="8"/>
        <v>1</v>
      </c>
      <c r="J31" s="5">
        <f t="shared" si="3"/>
        <v>1</v>
      </c>
      <c r="K31" s="5">
        <v>0</v>
      </c>
      <c r="L31" s="5">
        <v>0</v>
      </c>
      <c r="M31" s="5">
        <v>0</v>
      </c>
      <c r="N31" s="5">
        <f t="shared" si="8"/>
        <v>0</v>
      </c>
      <c r="O31" s="5">
        <f t="shared" si="8"/>
        <v>1</v>
      </c>
      <c r="P31" s="5">
        <f t="shared" si="8"/>
        <v>0</v>
      </c>
      <c r="Q31" s="5">
        <f t="shared" si="8"/>
        <v>0</v>
      </c>
      <c r="R31" s="5">
        <f t="shared" si="8"/>
        <v>0</v>
      </c>
      <c r="S31" s="5">
        <f aca="true" t="shared" si="9" ref="S31:X31">SUM(S32:S33)</f>
        <v>1</v>
      </c>
      <c r="T31" s="5">
        <f t="shared" si="9"/>
        <v>0</v>
      </c>
      <c r="U31" s="5">
        <f t="shared" si="9"/>
        <v>1</v>
      </c>
      <c r="V31" s="5">
        <f t="shared" si="9"/>
        <v>0</v>
      </c>
      <c r="W31" s="5">
        <f t="shared" si="9"/>
        <v>0</v>
      </c>
      <c r="X31" s="5">
        <f t="shared" si="9"/>
        <v>0</v>
      </c>
      <c r="Y31" s="6">
        <f>(U31+V31)/(S31+T31)*100</f>
        <v>100</v>
      </c>
      <c r="Z31" s="6">
        <f>U31/S31*100</f>
        <v>100</v>
      </c>
      <c r="AA31" s="4">
        <v>0</v>
      </c>
      <c r="AB31" s="6">
        <f>S31/B31*100</f>
        <v>0.02442002442002442</v>
      </c>
    </row>
    <row r="32" spans="1:28" ht="19.5" customHeight="1">
      <c r="A32" s="20" t="s">
        <v>59</v>
      </c>
      <c r="B32" s="5">
        <v>3621</v>
      </c>
      <c r="C32" s="2">
        <v>0</v>
      </c>
      <c r="D32" s="2">
        <v>1</v>
      </c>
      <c r="E32" s="2">
        <v>1</v>
      </c>
      <c r="F32" s="2">
        <v>0</v>
      </c>
      <c r="G32" s="2">
        <v>0</v>
      </c>
      <c r="H32" s="2">
        <v>0</v>
      </c>
      <c r="I32" s="2">
        <v>1</v>
      </c>
      <c r="J32" s="5">
        <f t="shared" si="3"/>
        <v>1</v>
      </c>
      <c r="K32" s="2">
        <v>0</v>
      </c>
      <c r="L32" s="2">
        <v>0</v>
      </c>
      <c r="M32" s="2">
        <v>0</v>
      </c>
      <c r="N32" s="2">
        <v>0</v>
      </c>
      <c r="O32" s="2">
        <v>1</v>
      </c>
      <c r="P32" s="2">
        <v>0</v>
      </c>
      <c r="Q32" s="2">
        <v>0</v>
      </c>
      <c r="R32" s="2">
        <v>0</v>
      </c>
      <c r="S32" s="2">
        <v>1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6">
        <f>(U32+V32)/(S32+T32)*100</f>
        <v>100</v>
      </c>
      <c r="Z32" s="6">
        <f>U32/S32*100</f>
        <v>100</v>
      </c>
      <c r="AA32" s="4">
        <v>0</v>
      </c>
      <c r="AB32" s="6">
        <f>S32/B32*100</f>
        <v>0.027616680475006903</v>
      </c>
    </row>
    <row r="33" spans="1:28" ht="19.5" customHeight="1" thickBot="1">
      <c r="A33" s="22" t="s">
        <v>60</v>
      </c>
      <c r="B33" s="7">
        <v>474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f t="shared" si="3"/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8">
        <v>0</v>
      </c>
      <c r="Z33" s="8">
        <v>0</v>
      </c>
      <c r="AA33" s="8">
        <v>0</v>
      </c>
      <c r="AB33" s="8">
        <v>0</v>
      </c>
    </row>
    <row r="34" spans="1:4" ht="19.5" customHeight="1">
      <c r="A34" s="23" t="s">
        <v>61</v>
      </c>
      <c r="B34" s="23"/>
      <c r="C34" s="23"/>
      <c r="D34" s="23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20">
    <mergeCell ref="A1:AB1"/>
    <mergeCell ref="A2:AB2"/>
    <mergeCell ref="AA3:AB3"/>
    <mergeCell ref="A4:A6"/>
    <mergeCell ref="B4:B6"/>
    <mergeCell ref="C4:R4"/>
    <mergeCell ref="S4:X4"/>
    <mergeCell ref="Y4:AA4"/>
    <mergeCell ref="C5:D5"/>
    <mergeCell ref="E5:G5"/>
    <mergeCell ref="Y5:Y6"/>
    <mergeCell ref="Z5:Z6"/>
    <mergeCell ref="AA5:AA6"/>
    <mergeCell ref="AB5:AB6"/>
    <mergeCell ref="H5:I5"/>
    <mergeCell ref="J5:M5"/>
    <mergeCell ref="N5:R5"/>
    <mergeCell ref="S5:T5"/>
    <mergeCell ref="U5:V5"/>
    <mergeCell ref="W5:X5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72" r:id="rId1"/>
  <ignoredErrors>
    <ignoredError sqref="J10:M10 J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showGridLines="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6.5"/>
  <cols>
    <col min="1" max="1" width="8.625" style="24" customWidth="1"/>
    <col min="2" max="2" width="9.625" style="13" customWidth="1"/>
    <col min="3" max="9" width="6.625" style="13" customWidth="1"/>
    <col min="10" max="10" width="8.125" style="13" customWidth="1"/>
    <col min="11" max="11" width="6.625" style="13" customWidth="1"/>
    <col min="12" max="12" width="8.125" style="13" customWidth="1"/>
    <col min="13" max="24" width="6.625" style="13" customWidth="1"/>
    <col min="25" max="28" width="8.125" style="13" customWidth="1"/>
    <col min="29" max="16384" width="9.00390625" style="13" customWidth="1"/>
  </cols>
  <sheetData>
    <row r="1" spans="1:28" ht="19.5" customHeight="1">
      <c r="A1" s="68" t="s">
        <v>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5" customHeight="1">
      <c r="A2" s="69" t="s">
        <v>78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 ht="15" customHeight="1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5"/>
      <c r="X3" s="15"/>
      <c r="Y3" s="15"/>
      <c r="Z3" s="15"/>
      <c r="AA3" s="70" t="s">
        <v>0</v>
      </c>
      <c r="AB3" s="70"/>
    </row>
    <row r="4" spans="1:28" ht="19.5" customHeight="1">
      <c r="A4" s="56"/>
      <c r="B4" s="72" t="s">
        <v>1</v>
      </c>
      <c r="C4" s="53" t="s">
        <v>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 t="s">
        <v>3</v>
      </c>
      <c r="T4" s="53"/>
      <c r="U4" s="53"/>
      <c r="V4" s="53"/>
      <c r="W4" s="53"/>
      <c r="X4" s="53"/>
      <c r="Y4" s="54" t="s">
        <v>4</v>
      </c>
      <c r="Z4" s="55"/>
      <c r="AA4" s="56"/>
      <c r="AB4" s="16" t="s">
        <v>5</v>
      </c>
    </row>
    <row r="5" spans="1:28" ht="19.5" customHeight="1">
      <c r="A5" s="71"/>
      <c r="B5" s="73"/>
      <c r="C5" s="57" t="s">
        <v>6</v>
      </c>
      <c r="D5" s="58"/>
      <c r="E5" s="57" t="s">
        <v>7</v>
      </c>
      <c r="F5" s="62"/>
      <c r="G5" s="58"/>
      <c r="H5" s="57" t="s">
        <v>8</v>
      </c>
      <c r="I5" s="58"/>
      <c r="J5" s="59" t="s">
        <v>9</v>
      </c>
      <c r="K5" s="62"/>
      <c r="L5" s="62"/>
      <c r="M5" s="58"/>
      <c r="N5" s="63" t="s">
        <v>10</v>
      </c>
      <c r="O5" s="63"/>
      <c r="P5" s="63"/>
      <c r="Q5" s="63"/>
      <c r="R5" s="63"/>
      <c r="S5" s="63" t="s">
        <v>11</v>
      </c>
      <c r="T5" s="63"/>
      <c r="U5" s="63" t="s">
        <v>12</v>
      </c>
      <c r="V5" s="63"/>
      <c r="W5" s="63" t="s">
        <v>13</v>
      </c>
      <c r="X5" s="63"/>
      <c r="Y5" s="64" t="s">
        <v>14</v>
      </c>
      <c r="Z5" s="64" t="s">
        <v>15</v>
      </c>
      <c r="AA5" s="64" t="s">
        <v>16</v>
      </c>
      <c r="AB5" s="66" t="s">
        <v>17</v>
      </c>
    </row>
    <row r="6" spans="1:28" ht="39.75" customHeight="1">
      <c r="A6" s="71"/>
      <c r="B6" s="65"/>
      <c r="C6" s="17" t="s">
        <v>18</v>
      </c>
      <c r="D6" s="17" t="s">
        <v>19</v>
      </c>
      <c r="E6" s="17" t="s">
        <v>20</v>
      </c>
      <c r="F6" s="17" t="s">
        <v>21</v>
      </c>
      <c r="G6" s="17" t="s">
        <v>22</v>
      </c>
      <c r="H6" s="17" t="s">
        <v>23</v>
      </c>
      <c r="I6" s="17" t="s">
        <v>24</v>
      </c>
      <c r="J6" s="25"/>
      <c r="K6" s="17" t="s">
        <v>25</v>
      </c>
      <c r="L6" s="17" t="s">
        <v>26</v>
      </c>
      <c r="M6" s="17" t="s">
        <v>27</v>
      </c>
      <c r="N6" s="17" t="s">
        <v>28</v>
      </c>
      <c r="O6" s="17" t="s">
        <v>29</v>
      </c>
      <c r="P6" s="17" t="s">
        <v>30</v>
      </c>
      <c r="Q6" s="17" t="s">
        <v>31</v>
      </c>
      <c r="R6" s="17" t="s">
        <v>32</v>
      </c>
      <c r="S6" s="17" t="s">
        <v>33</v>
      </c>
      <c r="T6" s="17" t="s">
        <v>34</v>
      </c>
      <c r="U6" s="17" t="s">
        <v>33</v>
      </c>
      <c r="V6" s="17" t="s">
        <v>34</v>
      </c>
      <c r="W6" s="17" t="s">
        <v>33</v>
      </c>
      <c r="X6" s="17" t="s">
        <v>34</v>
      </c>
      <c r="Y6" s="65"/>
      <c r="Z6" s="65"/>
      <c r="AA6" s="65"/>
      <c r="AB6" s="67"/>
    </row>
    <row r="7" spans="1:28" ht="19.5" customHeight="1">
      <c r="A7" s="19" t="s">
        <v>35</v>
      </c>
      <c r="B7" s="5">
        <f aca="true" t="shared" si="0" ref="B7:I7">B10+B31</f>
        <v>1150833</v>
      </c>
      <c r="C7" s="5">
        <f t="shared" si="0"/>
        <v>207</v>
      </c>
      <c r="D7" s="5">
        <f t="shared" si="0"/>
        <v>148</v>
      </c>
      <c r="E7" s="5">
        <f t="shared" si="0"/>
        <v>153</v>
      </c>
      <c r="F7" s="5">
        <f t="shared" si="0"/>
        <v>201</v>
      </c>
      <c r="G7" s="5">
        <f t="shared" si="0"/>
        <v>1</v>
      </c>
      <c r="H7" s="5">
        <f t="shared" si="0"/>
        <v>169</v>
      </c>
      <c r="I7" s="5">
        <f t="shared" si="0"/>
        <v>186</v>
      </c>
      <c r="J7" s="5">
        <f>C7+D7</f>
        <v>355</v>
      </c>
      <c r="K7" s="5">
        <f aca="true" t="shared" si="1" ref="K7:X7">K10+K31</f>
        <v>83</v>
      </c>
      <c r="L7" s="5">
        <f t="shared" si="1"/>
        <v>32</v>
      </c>
      <c r="M7" s="5">
        <f t="shared" si="1"/>
        <v>17</v>
      </c>
      <c r="N7" s="5">
        <f t="shared" si="1"/>
        <v>63</v>
      </c>
      <c r="O7" s="5">
        <f t="shared" si="1"/>
        <v>268</v>
      </c>
      <c r="P7" s="5">
        <f t="shared" si="1"/>
        <v>3</v>
      </c>
      <c r="Q7" s="5">
        <f t="shared" si="1"/>
        <v>5</v>
      </c>
      <c r="R7" s="5">
        <f t="shared" si="1"/>
        <v>16</v>
      </c>
      <c r="S7" s="5">
        <f t="shared" si="1"/>
        <v>355</v>
      </c>
      <c r="T7" s="5">
        <f t="shared" si="1"/>
        <v>34</v>
      </c>
      <c r="U7" s="5">
        <f t="shared" si="1"/>
        <v>325</v>
      </c>
      <c r="V7" s="5">
        <f t="shared" si="1"/>
        <v>28</v>
      </c>
      <c r="W7" s="5">
        <f t="shared" si="1"/>
        <v>166</v>
      </c>
      <c r="X7" s="5">
        <f t="shared" si="1"/>
        <v>14</v>
      </c>
      <c r="Y7" s="6">
        <f>(U7+V7)/(S7+T7)*100</f>
        <v>90.74550128534705</v>
      </c>
      <c r="Z7" s="6">
        <f>U7/S7*100</f>
        <v>91.54929577464789</v>
      </c>
      <c r="AA7" s="6">
        <f>V7/T7*100</f>
        <v>82.35294117647058</v>
      </c>
      <c r="AB7" s="6">
        <f>S7/B7*100</f>
        <v>0.030847221099846805</v>
      </c>
    </row>
    <row r="8" spans="1:28" ht="19.5" customHeight="1">
      <c r="A8" s="20" t="s">
        <v>36</v>
      </c>
      <c r="B8" s="4">
        <f>B7/B7*100</f>
        <v>100</v>
      </c>
      <c r="C8" s="4">
        <f>C7/(C7+D7)*100</f>
        <v>58.309859154929576</v>
      </c>
      <c r="D8" s="4">
        <f>D7/(C7+D7)*100</f>
        <v>41.690140845070424</v>
      </c>
      <c r="E8" s="4">
        <f>E7/($E$7+$F$7+$G$7)*100</f>
        <v>43.098591549295776</v>
      </c>
      <c r="F8" s="4">
        <f>F7/($E$7+$F$7+$G$7)*100</f>
        <v>56.61971830985916</v>
      </c>
      <c r="G8" s="4">
        <f>G7/($E$7+$F$7+$G$7)*100</f>
        <v>0.28169014084507044</v>
      </c>
      <c r="H8" s="4">
        <f>H7/($H$7+$I$7)*100</f>
        <v>47.6056338028169</v>
      </c>
      <c r="I8" s="4">
        <f>I7/($H$7+$I$7)*100</f>
        <v>52.394366197183096</v>
      </c>
      <c r="J8" s="6">
        <f>C8+D8</f>
        <v>100</v>
      </c>
      <c r="K8" s="4">
        <f>K7/$J$7*100</f>
        <v>23.380281690140844</v>
      </c>
      <c r="L8" s="4">
        <f>L7/$J$7*100</f>
        <v>9.014084507042254</v>
      </c>
      <c r="M8" s="4">
        <f>M7/$J$7*100</f>
        <v>4.788732394366197</v>
      </c>
      <c r="N8" s="4">
        <f>N7/($N$7+$O$7+$P$7+$Q$7+$R$7)*100</f>
        <v>17.74647887323944</v>
      </c>
      <c r="O8" s="4">
        <f>O7/($N$7+$O$7+$P$7+$Q$7+$R$7)*100</f>
        <v>75.49295774647888</v>
      </c>
      <c r="P8" s="4">
        <f>P7/($N$7+$O$7+$P$7+$Q$7+$R$7)*100</f>
        <v>0.8450704225352111</v>
      </c>
      <c r="Q8" s="4">
        <f>Q7/($N$7+$O$7+$P$7+$Q$7+$R$7)*100</f>
        <v>1.4084507042253522</v>
      </c>
      <c r="R8" s="4">
        <f>R7/($N$7+$O$7+$P$7+$Q$7+$R$7)*100</f>
        <v>4.507042253521127</v>
      </c>
      <c r="S8" s="4"/>
      <c r="T8" s="4"/>
      <c r="U8" s="4"/>
      <c r="V8" s="4"/>
      <c r="W8" s="4"/>
      <c r="X8" s="4"/>
      <c r="Y8" s="6"/>
      <c r="Z8" s="6"/>
      <c r="AA8" s="6"/>
      <c r="AB8" s="6"/>
    </row>
    <row r="9" spans="1:28" ht="9.75" customHeight="1">
      <c r="A9" s="2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6"/>
      <c r="Z9" s="26"/>
      <c r="AA9" s="26"/>
      <c r="AB9" s="26"/>
    </row>
    <row r="10" spans="1:28" ht="19.5" customHeight="1">
      <c r="A10" s="21" t="s">
        <v>37</v>
      </c>
      <c r="B10" s="5">
        <f aca="true" t="shared" si="2" ref="B10:X10">SUM(B11:B30)</f>
        <v>1146675</v>
      </c>
      <c r="C10" s="5">
        <f t="shared" si="2"/>
        <v>207</v>
      </c>
      <c r="D10" s="5">
        <f t="shared" si="2"/>
        <v>148</v>
      </c>
      <c r="E10" s="5">
        <f t="shared" si="2"/>
        <v>153</v>
      </c>
      <c r="F10" s="5">
        <f t="shared" si="2"/>
        <v>201</v>
      </c>
      <c r="G10" s="5">
        <f t="shared" si="2"/>
        <v>1</v>
      </c>
      <c r="H10" s="5">
        <f t="shared" si="2"/>
        <v>169</v>
      </c>
      <c r="I10" s="5">
        <f t="shared" si="2"/>
        <v>186</v>
      </c>
      <c r="J10" s="5">
        <f aca="true" t="shared" si="3" ref="J10:J33">C10+D10</f>
        <v>355</v>
      </c>
      <c r="K10" s="5">
        <f t="shared" si="2"/>
        <v>83</v>
      </c>
      <c r="L10" s="5">
        <f t="shared" si="2"/>
        <v>32</v>
      </c>
      <c r="M10" s="5">
        <f t="shared" si="2"/>
        <v>17</v>
      </c>
      <c r="N10" s="5">
        <f t="shared" si="2"/>
        <v>63</v>
      </c>
      <c r="O10" s="5">
        <f t="shared" si="2"/>
        <v>268</v>
      </c>
      <c r="P10" s="5">
        <f t="shared" si="2"/>
        <v>3</v>
      </c>
      <c r="Q10" s="5">
        <f t="shared" si="2"/>
        <v>5</v>
      </c>
      <c r="R10" s="5">
        <f t="shared" si="2"/>
        <v>16</v>
      </c>
      <c r="S10" s="5">
        <f t="shared" si="2"/>
        <v>355</v>
      </c>
      <c r="T10" s="5">
        <f t="shared" si="2"/>
        <v>34</v>
      </c>
      <c r="U10" s="5">
        <f t="shared" si="2"/>
        <v>325</v>
      </c>
      <c r="V10" s="5">
        <f t="shared" si="2"/>
        <v>28</v>
      </c>
      <c r="W10" s="5">
        <f t="shared" si="2"/>
        <v>166</v>
      </c>
      <c r="X10" s="5">
        <f t="shared" si="2"/>
        <v>14</v>
      </c>
      <c r="Y10" s="6">
        <f aca="true" t="shared" si="4" ref="Y10:Y30">(U10+V10)/(S10+T10)*100</f>
        <v>90.74550128534705</v>
      </c>
      <c r="Z10" s="6">
        <f aca="true" t="shared" si="5" ref="Z10:AA25">U10/S10*100</f>
        <v>91.54929577464789</v>
      </c>
      <c r="AA10" s="6">
        <f t="shared" si="5"/>
        <v>82.35294117647058</v>
      </c>
      <c r="AB10" s="6">
        <f aca="true" t="shared" si="6" ref="AB10:AB33">S10/B10*100</f>
        <v>0.03095907733228683</v>
      </c>
    </row>
    <row r="11" spans="1:28" ht="19.5" customHeight="1">
      <c r="A11" s="20" t="s">
        <v>38</v>
      </c>
      <c r="B11" s="5">
        <v>194705</v>
      </c>
      <c r="C11" s="5">
        <v>49</v>
      </c>
      <c r="D11" s="5">
        <v>25</v>
      </c>
      <c r="E11" s="5">
        <v>36</v>
      </c>
      <c r="F11" s="5">
        <v>38</v>
      </c>
      <c r="G11" s="5">
        <v>0</v>
      </c>
      <c r="H11" s="5">
        <v>41</v>
      </c>
      <c r="I11" s="5">
        <v>33</v>
      </c>
      <c r="J11" s="5">
        <f t="shared" si="3"/>
        <v>74</v>
      </c>
      <c r="K11" s="5">
        <v>9</v>
      </c>
      <c r="L11" s="5">
        <v>6</v>
      </c>
      <c r="M11" s="5">
        <v>4</v>
      </c>
      <c r="N11" s="5">
        <v>11</v>
      </c>
      <c r="O11" s="5">
        <v>60</v>
      </c>
      <c r="P11" s="5">
        <v>1</v>
      </c>
      <c r="Q11" s="5">
        <v>2</v>
      </c>
      <c r="R11" s="5">
        <v>0</v>
      </c>
      <c r="S11" s="5">
        <v>74</v>
      </c>
      <c r="T11" s="5">
        <v>9</v>
      </c>
      <c r="U11" s="5">
        <v>65</v>
      </c>
      <c r="V11" s="5">
        <v>9</v>
      </c>
      <c r="W11" s="5">
        <v>40</v>
      </c>
      <c r="X11" s="5">
        <v>4</v>
      </c>
      <c r="Y11" s="6">
        <f t="shared" si="4"/>
        <v>89.1566265060241</v>
      </c>
      <c r="Z11" s="6">
        <f t="shared" si="5"/>
        <v>87.83783783783784</v>
      </c>
      <c r="AA11" s="6">
        <f t="shared" si="5"/>
        <v>100</v>
      </c>
      <c r="AB11" s="6">
        <f t="shared" si="6"/>
        <v>0.038006214529673094</v>
      </c>
    </row>
    <row r="12" spans="1:28" ht="19.5" customHeight="1">
      <c r="A12" s="20" t="s">
        <v>39</v>
      </c>
      <c r="B12" s="5">
        <v>117239</v>
      </c>
      <c r="C12" s="5">
        <v>9</v>
      </c>
      <c r="D12" s="5">
        <v>8</v>
      </c>
      <c r="E12" s="5">
        <v>4</v>
      </c>
      <c r="F12" s="5">
        <v>13</v>
      </c>
      <c r="G12" s="5">
        <v>0</v>
      </c>
      <c r="H12" s="5">
        <v>7</v>
      </c>
      <c r="I12" s="5">
        <v>10</v>
      </c>
      <c r="J12" s="5">
        <f t="shared" si="3"/>
        <v>17</v>
      </c>
      <c r="K12" s="5">
        <v>2</v>
      </c>
      <c r="L12" s="5">
        <v>1</v>
      </c>
      <c r="M12" s="5">
        <v>1</v>
      </c>
      <c r="N12" s="5">
        <v>4</v>
      </c>
      <c r="O12" s="5">
        <v>13</v>
      </c>
      <c r="P12" s="5">
        <v>0</v>
      </c>
      <c r="Q12" s="5">
        <v>0</v>
      </c>
      <c r="R12" s="5">
        <v>0</v>
      </c>
      <c r="S12" s="5">
        <v>17</v>
      </c>
      <c r="T12" s="5">
        <v>5</v>
      </c>
      <c r="U12" s="5">
        <v>14</v>
      </c>
      <c r="V12" s="5">
        <v>4</v>
      </c>
      <c r="W12" s="5">
        <v>6</v>
      </c>
      <c r="X12" s="5">
        <v>1</v>
      </c>
      <c r="Y12" s="6">
        <f t="shared" si="4"/>
        <v>81.81818181818183</v>
      </c>
      <c r="Z12" s="6">
        <f t="shared" si="5"/>
        <v>82.35294117647058</v>
      </c>
      <c r="AA12" s="6">
        <f t="shared" si="5"/>
        <v>80</v>
      </c>
      <c r="AB12" s="6">
        <f t="shared" si="6"/>
        <v>0.014500294270677845</v>
      </c>
    </row>
    <row r="13" spans="1:28" ht="19.5" customHeight="1">
      <c r="A13" s="20" t="s">
        <v>62</v>
      </c>
      <c r="B13" s="5">
        <v>123406</v>
      </c>
      <c r="C13" s="5">
        <v>38</v>
      </c>
      <c r="D13" s="5">
        <v>30</v>
      </c>
      <c r="E13" s="5">
        <v>25</v>
      </c>
      <c r="F13" s="5">
        <v>43</v>
      </c>
      <c r="G13" s="5">
        <v>0</v>
      </c>
      <c r="H13" s="5">
        <v>32</v>
      </c>
      <c r="I13" s="5">
        <v>36</v>
      </c>
      <c r="J13" s="5">
        <f t="shared" si="3"/>
        <v>68</v>
      </c>
      <c r="K13" s="5">
        <v>25</v>
      </c>
      <c r="L13" s="5">
        <v>4</v>
      </c>
      <c r="M13" s="5">
        <v>1</v>
      </c>
      <c r="N13" s="5">
        <v>8</v>
      </c>
      <c r="O13" s="5">
        <v>54</v>
      </c>
      <c r="P13" s="5">
        <v>0</v>
      </c>
      <c r="Q13" s="5">
        <v>3</v>
      </c>
      <c r="R13" s="5">
        <v>3</v>
      </c>
      <c r="S13" s="5">
        <v>68</v>
      </c>
      <c r="T13" s="5">
        <v>5</v>
      </c>
      <c r="U13" s="5">
        <v>64</v>
      </c>
      <c r="V13" s="5">
        <v>4</v>
      </c>
      <c r="W13" s="5">
        <v>32</v>
      </c>
      <c r="X13" s="5">
        <v>3</v>
      </c>
      <c r="Y13" s="6">
        <f t="shared" si="4"/>
        <v>93.15068493150685</v>
      </c>
      <c r="Z13" s="6">
        <f t="shared" si="5"/>
        <v>94.11764705882352</v>
      </c>
      <c r="AA13" s="6">
        <f t="shared" si="5"/>
        <v>80</v>
      </c>
      <c r="AB13" s="6">
        <f t="shared" si="6"/>
        <v>0.05510266923812457</v>
      </c>
    </row>
    <row r="14" spans="1:28" ht="19.5" customHeight="1">
      <c r="A14" s="20" t="s">
        <v>40</v>
      </c>
      <c r="B14" s="5">
        <v>151437</v>
      </c>
      <c r="C14" s="5">
        <v>18</v>
      </c>
      <c r="D14" s="5">
        <v>11</v>
      </c>
      <c r="E14" s="5">
        <v>17</v>
      </c>
      <c r="F14" s="5">
        <v>12</v>
      </c>
      <c r="G14" s="5">
        <v>0</v>
      </c>
      <c r="H14" s="5">
        <v>16</v>
      </c>
      <c r="I14" s="5">
        <v>13</v>
      </c>
      <c r="J14" s="5">
        <f t="shared" si="3"/>
        <v>29</v>
      </c>
      <c r="K14" s="5">
        <v>5</v>
      </c>
      <c r="L14" s="5">
        <v>6</v>
      </c>
      <c r="M14" s="5">
        <v>1</v>
      </c>
      <c r="N14" s="5">
        <v>6</v>
      </c>
      <c r="O14" s="5">
        <v>17</v>
      </c>
      <c r="P14" s="5">
        <v>0</v>
      </c>
      <c r="Q14" s="5">
        <v>0</v>
      </c>
      <c r="R14" s="5">
        <v>6</v>
      </c>
      <c r="S14" s="5">
        <v>29</v>
      </c>
      <c r="T14" s="5">
        <v>4</v>
      </c>
      <c r="U14" s="5">
        <v>25</v>
      </c>
      <c r="V14" s="5">
        <v>4</v>
      </c>
      <c r="W14" s="5">
        <v>16</v>
      </c>
      <c r="X14" s="5">
        <v>4</v>
      </c>
      <c r="Y14" s="6">
        <f t="shared" si="4"/>
        <v>87.87878787878788</v>
      </c>
      <c r="Z14" s="6">
        <f t="shared" si="5"/>
        <v>86.20689655172413</v>
      </c>
      <c r="AA14" s="6">
        <f t="shared" si="5"/>
        <v>100</v>
      </c>
      <c r="AB14" s="6">
        <f t="shared" si="6"/>
        <v>0.019149877506818017</v>
      </c>
    </row>
    <row r="15" spans="1:28" ht="19.5" customHeight="1">
      <c r="A15" s="20" t="s">
        <v>41</v>
      </c>
      <c r="B15" s="5">
        <v>88594</v>
      </c>
      <c r="C15" s="5">
        <v>12</v>
      </c>
      <c r="D15" s="5">
        <v>7</v>
      </c>
      <c r="E15" s="5">
        <v>7</v>
      </c>
      <c r="F15" s="5">
        <v>12</v>
      </c>
      <c r="G15" s="5">
        <v>0</v>
      </c>
      <c r="H15" s="5">
        <v>8</v>
      </c>
      <c r="I15" s="5">
        <v>11</v>
      </c>
      <c r="J15" s="5">
        <f t="shared" si="3"/>
        <v>19</v>
      </c>
      <c r="K15" s="5">
        <v>2</v>
      </c>
      <c r="L15" s="5">
        <v>1</v>
      </c>
      <c r="M15" s="5">
        <v>1</v>
      </c>
      <c r="N15" s="5">
        <v>2</v>
      </c>
      <c r="O15" s="5">
        <v>17</v>
      </c>
      <c r="P15" s="5">
        <v>0</v>
      </c>
      <c r="Q15" s="5">
        <v>0</v>
      </c>
      <c r="R15" s="5">
        <v>0</v>
      </c>
      <c r="S15" s="5">
        <v>19</v>
      </c>
      <c r="T15" s="5">
        <v>2</v>
      </c>
      <c r="U15" s="5">
        <v>16</v>
      </c>
      <c r="V15" s="5">
        <v>2</v>
      </c>
      <c r="W15" s="5">
        <v>8</v>
      </c>
      <c r="X15" s="5">
        <v>0</v>
      </c>
      <c r="Y15" s="6">
        <f t="shared" si="4"/>
        <v>85.71428571428571</v>
      </c>
      <c r="Z15" s="6">
        <f t="shared" si="5"/>
        <v>84.21052631578947</v>
      </c>
      <c r="AA15" s="6">
        <f t="shared" si="5"/>
        <v>100</v>
      </c>
      <c r="AB15" s="6">
        <f t="shared" si="6"/>
        <v>0.021446147594645235</v>
      </c>
    </row>
    <row r="16" spans="1:28" ht="19.5" customHeight="1">
      <c r="A16" s="20" t="s">
        <v>42</v>
      </c>
      <c r="B16" s="5">
        <v>124900</v>
      </c>
      <c r="C16" s="5">
        <v>18</v>
      </c>
      <c r="D16" s="5">
        <v>20</v>
      </c>
      <c r="E16" s="5">
        <v>16</v>
      </c>
      <c r="F16" s="5">
        <v>22</v>
      </c>
      <c r="G16" s="5">
        <v>0</v>
      </c>
      <c r="H16" s="5">
        <v>12</v>
      </c>
      <c r="I16" s="5">
        <v>26</v>
      </c>
      <c r="J16" s="5">
        <f t="shared" si="3"/>
        <v>38</v>
      </c>
      <c r="K16" s="5">
        <v>2</v>
      </c>
      <c r="L16" s="5">
        <v>4</v>
      </c>
      <c r="M16" s="5">
        <v>2</v>
      </c>
      <c r="N16" s="5">
        <v>10</v>
      </c>
      <c r="O16" s="5">
        <v>26</v>
      </c>
      <c r="P16" s="5">
        <v>0</v>
      </c>
      <c r="Q16" s="5">
        <v>0</v>
      </c>
      <c r="R16" s="5">
        <v>2</v>
      </c>
      <c r="S16" s="5">
        <v>38</v>
      </c>
      <c r="T16" s="5">
        <v>2</v>
      </c>
      <c r="U16" s="5">
        <v>38</v>
      </c>
      <c r="V16" s="5">
        <v>1</v>
      </c>
      <c r="W16" s="5">
        <v>12</v>
      </c>
      <c r="X16" s="5">
        <v>1</v>
      </c>
      <c r="Y16" s="6">
        <f t="shared" si="4"/>
        <v>97.5</v>
      </c>
      <c r="Z16" s="6">
        <f t="shared" si="5"/>
        <v>100</v>
      </c>
      <c r="AA16" s="6">
        <f t="shared" si="5"/>
        <v>50</v>
      </c>
      <c r="AB16" s="6">
        <f t="shared" si="6"/>
        <v>0.030424339471577258</v>
      </c>
    </row>
    <row r="17" spans="1:28" ht="19.5" customHeight="1">
      <c r="A17" s="20" t="s">
        <v>63</v>
      </c>
      <c r="B17" s="5">
        <v>21506</v>
      </c>
      <c r="C17" s="5">
        <v>3</v>
      </c>
      <c r="D17" s="5">
        <v>4</v>
      </c>
      <c r="E17" s="5">
        <v>4</v>
      </c>
      <c r="F17" s="5">
        <v>2</v>
      </c>
      <c r="G17" s="5">
        <v>1</v>
      </c>
      <c r="H17" s="5">
        <v>4</v>
      </c>
      <c r="I17" s="5">
        <v>3</v>
      </c>
      <c r="J17" s="5">
        <f t="shared" si="3"/>
        <v>7</v>
      </c>
      <c r="K17" s="5">
        <v>1</v>
      </c>
      <c r="L17" s="5">
        <v>0</v>
      </c>
      <c r="M17" s="5">
        <v>0</v>
      </c>
      <c r="N17" s="5">
        <v>0</v>
      </c>
      <c r="O17" s="5">
        <v>7</v>
      </c>
      <c r="P17" s="5">
        <v>0</v>
      </c>
      <c r="Q17" s="5">
        <v>0</v>
      </c>
      <c r="R17" s="5">
        <v>0</v>
      </c>
      <c r="S17" s="5">
        <v>7</v>
      </c>
      <c r="T17" s="5">
        <v>1</v>
      </c>
      <c r="U17" s="5">
        <v>7</v>
      </c>
      <c r="V17" s="5">
        <v>1</v>
      </c>
      <c r="W17" s="5">
        <v>4</v>
      </c>
      <c r="X17" s="5">
        <v>0</v>
      </c>
      <c r="Y17" s="6">
        <f t="shared" si="4"/>
        <v>100</v>
      </c>
      <c r="Z17" s="6">
        <f t="shared" si="5"/>
        <v>100</v>
      </c>
      <c r="AA17" s="6">
        <f t="shared" si="5"/>
        <v>100</v>
      </c>
      <c r="AB17" s="6">
        <f t="shared" si="6"/>
        <v>0.03254905607737375</v>
      </c>
    </row>
    <row r="18" spans="1:28" ht="19.5" customHeight="1">
      <c r="A18" s="20" t="s">
        <v>64</v>
      </c>
      <c r="B18" s="5">
        <v>36264</v>
      </c>
      <c r="C18" s="5">
        <v>6</v>
      </c>
      <c r="D18" s="5">
        <v>2</v>
      </c>
      <c r="E18" s="5">
        <v>4</v>
      </c>
      <c r="F18" s="5">
        <v>4</v>
      </c>
      <c r="G18" s="5">
        <v>0</v>
      </c>
      <c r="H18" s="5">
        <v>4</v>
      </c>
      <c r="I18" s="5">
        <v>4</v>
      </c>
      <c r="J18" s="5">
        <f t="shared" si="3"/>
        <v>8</v>
      </c>
      <c r="K18" s="5">
        <v>4</v>
      </c>
      <c r="L18" s="5">
        <v>0</v>
      </c>
      <c r="M18" s="5">
        <v>0</v>
      </c>
      <c r="N18" s="5">
        <v>2</v>
      </c>
      <c r="O18" s="5">
        <v>4</v>
      </c>
      <c r="P18" s="5">
        <v>0</v>
      </c>
      <c r="Q18" s="5">
        <v>0</v>
      </c>
      <c r="R18" s="5">
        <v>2</v>
      </c>
      <c r="S18" s="5">
        <v>8</v>
      </c>
      <c r="T18" s="5">
        <v>1</v>
      </c>
      <c r="U18" s="5">
        <v>8</v>
      </c>
      <c r="V18" s="5">
        <v>1</v>
      </c>
      <c r="W18" s="5">
        <v>4</v>
      </c>
      <c r="X18" s="5">
        <v>1</v>
      </c>
      <c r="Y18" s="6">
        <f t="shared" si="4"/>
        <v>100</v>
      </c>
      <c r="Z18" s="6">
        <f t="shared" si="5"/>
        <v>100</v>
      </c>
      <c r="AA18" s="6">
        <f t="shared" si="5"/>
        <v>100</v>
      </c>
      <c r="AB18" s="6">
        <f t="shared" si="6"/>
        <v>0.022060445621001543</v>
      </c>
    </row>
    <row r="19" spans="1:28" ht="19.5" customHeight="1">
      <c r="A19" s="20" t="s">
        <v>65</v>
      </c>
      <c r="B19" s="5">
        <v>27752</v>
      </c>
      <c r="C19" s="5">
        <v>9</v>
      </c>
      <c r="D19" s="5">
        <v>4</v>
      </c>
      <c r="E19" s="5">
        <v>8</v>
      </c>
      <c r="F19" s="5">
        <v>5</v>
      </c>
      <c r="G19" s="5">
        <v>0</v>
      </c>
      <c r="H19" s="5">
        <v>5</v>
      </c>
      <c r="I19" s="5">
        <v>8</v>
      </c>
      <c r="J19" s="5">
        <f t="shared" si="3"/>
        <v>13</v>
      </c>
      <c r="K19" s="5">
        <v>3</v>
      </c>
      <c r="L19" s="5">
        <v>6</v>
      </c>
      <c r="M19" s="5">
        <v>0</v>
      </c>
      <c r="N19" s="5">
        <v>1</v>
      </c>
      <c r="O19" s="5">
        <v>11</v>
      </c>
      <c r="P19" s="5">
        <v>0</v>
      </c>
      <c r="Q19" s="5">
        <v>0</v>
      </c>
      <c r="R19" s="5">
        <v>1</v>
      </c>
      <c r="S19" s="5">
        <v>13</v>
      </c>
      <c r="T19" s="5">
        <v>1</v>
      </c>
      <c r="U19" s="5">
        <v>12</v>
      </c>
      <c r="V19" s="5">
        <v>1</v>
      </c>
      <c r="W19" s="5">
        <v>4</v>
      </c>
      <c r="X19" s="5">
        <v>0</v>
      </c>
      <c r="Y19" s="6">
        <f t="shared" si="4"/>
        <v>92.85714285714286</v>
      </c>
      <c r="Z19" s="6">
        <f t="shared" si="5"/>
        <v>92.3076923076923</v>
      </c>
      <c r="AA19" s="4">
        <f>V19/T19*100</f>
        <v>100</v>
      </c>
      <c r="AB19" s="6">
        <f t="shared" si="6"/>
        <v>0.046843470740847507</v>
      </c>
    </row>
    <row r="20" spans="1:28" ht="19.5" customHeight="1">
      <c r="A20" s="20" t="s">
        <v>66</v>
      </c>
      <c r="B20" s="5">
        <v>62331</v>
      </c>
      <c r="C20" s="5">
        <v>5</v>
      </c>
      <c r="D20" s="5">
        <v>5</v>
      </c>
      <c r="E20" s="5">
        <v>3</v>
      </c>
      <c r="F20" s="5">
        <v>7</v>
      </c>
      <c r="G20" s="5">
        <v>0</v>
      </c>
      <c r="H20" s="5">
        <v>3</v>
      </c>
      <c r="I20" s="5">
        <v>7</v>
      </c>
      <c r="J20" s="5">
        <f t="shared" si="3"/>
        <v>10</v>
      </c>
      <c r="K20" s="5">
        <v>2</v>
      </c>
      <c r="L20" s="5">
        <v>0</v>
      </c>
      <c r="M20" s="5">
        <v>2</v>
      </c>
      <c r="N20" s="5">
        <v>2</v>
      </c>
      <c r="O20" s="5">
        <v>8</v>
      </c>
      <c r="P20" s="5">
        <v>0</v>
      </c>
      <c r="Q20" s="5">
        <v>0</v>
      </c>
      <c r="R20" s="5">
        <v>0</v>
      </c>
      <c r="S20" s="5">
        <v>10</v>
      </c>
      <c r="T20" s="5">
        <v>0</v>
      </c>
      <c r="U20" s="5">
        <v>10</v>
      </c>
      <c r="V20" s="5">
        <v>0</v>
      </c>
      <c r="W20" s="5">
        <v>3</v>
      </c>
      <c r="X20" s="5">
        <v>0</v>
      </c>
      <c r="Y20" s="6">
        <f t="shared" si="4"/>
        <v>100</v>
      </c>
      <c r="Z20" s="6">
        <f t="shared" si="5"/>
        <v>100</v>
      </c>
      <c r="AA20" s="6">
        <v>0</v>
      </c>
      <c r="AB20" s="6">
        <f t="shared" si="6"/>
        <v>0.01604338130304343</v>
      </c>
    </row>
    <row r="21" spans="1:28" ht="19.5" customHeight="1">
      <c r="A21" s="20" t="s">
        <v>67</v>
      </c>
      <c r="B21" s="5">
        <v>22815</v>
      </c>
      <c r="C21" s="5">
        <v>5</v>
      </c>
      <c r="D21" s="5">
        <v>2</v>
      </c>
      <c r="E21" s="5">
        <v>2</v>
      </c>
      <c r="F21" s="5">
        <v>5</v>
      </c>
      <c r="G21" s="5">
        <v>0</v>
      </c>
      <c r="H21" s="5">
        <v>2</v>
      </c>
      <c r="I21" s="5">
        <v>5</v>
      </c>
      <c r="J21" s="5">
        <f t="shared" si="3"/>
        <v>7</v>
      </c>
      <c r="K21" s="5">
        <v>4</v>
      </c>
      <c r="L21" s="5">
        <v>0</v>
      </c>
      <c r="M21" s="5">
        <v>0</v>
      </c>
      <c r="N21" s="5">
        <v>2</v>
      </c>
      <c r="O21" s="5">
        <v>5</v>
      </c>
      <c r="P21" s="5">
        <v>0</v>
      </c>
      <c r="Q21" s="5">
        <v>0</v>
      </c>
      <c r="R21" s="5">
        <v>0</v>
      </c>
      <c r="S21" s="5">
        <v>7</v>
      </c>
      <c r="T21" s="5">
        <v>0</v>
      </c>
      <c r="U21" s="5">
        <v>7</v>
      </c>
      <c r="V21" s="5">
        <v>0</v>
      </c>
      <c r="W21" s="5">
        <v>2</v>
      </c>
      <c r="X21" s="5">
        <v>0</v>
      </c>
      <c r="Y21" s="6">
        <f t="shared" si="4"/>
        <v>100</v>
      </c>
      <c r="Z21" s="6">
        <f t="shared" si="5"/>
        <v>100</v>
      </c>
      <c r="AA21" s="6">
        <v>0</v>
      </c>
      <c r="AB21" s="6">
        <f t="shared" si="6"/>
        <v>0.030681569143107608</v>
      </c>
    </row>
    <row r="22" spans="1:28" ht="19.5" customHeight="1">
      <c r="A22" s="20" t="s">
        <v>68</v>
      </c>
      <c r="B22" s="5">
        <v>31140</v>
      </c>
      <c r="C22" s="5">
        <v>4</v>
      </c>
      <c r="D22" s="5">
        <v>10</v>
      </c>
      <c r="E22" s="5">
        <v>9</v>
      </c>
      <c r="F22" s="5">
        <v>5</v>
      </c>
      <c r="G22" s="5">
        <v>0</v>
      </c>
      <c r="H22" s="5">
        <v>8</v>
      </c>
      <c r="I22" s="5">
        <v>6</v>
      </c>
      <c r="J22" s="5">
        <f t="shared" si="3"/>
        <v>14</v>
      </c>
      <c r="K22" s="5">
        <v>4</v>
      </c>
      <c r="L22" s="5">
        <v>2</v>
      </c>
      <c r="M22" s="5">
        <v>0</v>
      </c>
      <c r="N22" s="5">
        <v>3</v>
      </c>
      <c r="O22" s="5">
        <v>10</v>
      </c>
      <c r="P22" s="5">
        <v>0</v>
      </c>
      <c r="Q22" s="5">
        <v>0</v>
      </c>
      <c r="R22" s="5">
        <v>1</v>
      </c>
      <c r="S22" s="5">
        <v>14</v>
      </c>
      <c r="T22" s="5">
        <v>0</v>
      </c>
      <c r="U22" s="5">
        <v>14</v>
      </c>
      <c r="V22" s="5">
        <v>0</v>
      </c>
      <c r="W22" s="5">
        <v>8</v>
      </c>
      <c r="X22" s="5">
        <v>0</v>
      </c>
      <c r="Y22" s="6">
        <f t="shared" si="4"/>
        <v>100</v>
      </c>
      <c r="Z22" s="6">
        <f t="shared" si="5"/>
        <v>100</v>
      </c>
      <c r="AA22" s="6">
        <v>0</v>
      </c>
      <c r="AB22" s="6">
        <f t="shared" si="6"/>
        <v>0.0449582530507386</v>
      </c>
    </row>
    <row r="23" spans="1:28" ht="19.5" customHeight="1">
      <c r="A23" s="20" t="s">
        <v>69</v>
      </c>
      <c r="B23" s="5">
        <v>18742</v>
      </c>
      <c r="C23" s="5">
        <v>3</v>
      </c>
      <c r="D23" s="5">
        <v>4</v>
      </c>
      <c r="E23" s="5">
        <v>2</v>
      </c>
      <c r="F23" s="5">
        <v>5</v>
      </c>
      <c r="G23" s="5">
        <v>0</v>
      </c>
      <c r="H23" s="5">
        <v>5</v>
      </c>
      <c r="I23" s="5">
        <v>2</v>
      </c>
      <c r="J23" s="5">
        <f t="shared" si="3"/>
        <v>7</v>
      </c>
      <c r="K23" s="5">
        <v>1</v>
      </c>
      <c r="L23" s="5">
        <v>1</v>
      </c>
      <c r="M23" s="5">
        <v>2</v>
      </c>
      <c r="N23" s="5">
        <v>0</v>
      </c>
      <c r="O23" s="5">
        <v>7</v>
      </c>
      <c r="P23" s="5">
        <v>0</v>
      </c>
      <c r="Q23" s="5">
        <v>0</v>
      </c>
      <c r="R23" s="5">
        <v>0</v>
      </c>
      <c r="S23" s="5">
        <v>7</v>
      </c>
      <c r="T23" s="5">
        <v>0</v>
      </c>
      <c r="U23" s="5">
        <v>6</v>
      </c>
      <c r="V23" s="5">
        <v>0</v>
      </c>
      <c r="W23" s="5">
        <v>5</v>
      </c>
      <c r="X23" s="5">
        <v>0</v>
      </c>
      <c r="Y23" s="6">
        <f t="shared" si="4"/>
        <v>85.71428571428571</v>
      </c>
      <c r="Z23" s="6">
        <f t="shared" si="5"/>
        <v>85.71428571428571</v>
      </c>
      <c r="AA23" s="6">
        <v>0</v>
      </c>
      <c r="AB23" s="6">
        <f t="shared" si="6"/>
        <v>0.03734926902144915</v>
      </c>
    </row>
    <row r="24" spans="1:28" ht="19.5" customHeight="1">
      <c r="A24" s="20" t="s">
        <v>70</v>
      </c>
      <c r="B24" s="5">
        <v>35153</v>
      </c>
      <c r="C24" s="5">
        <v>1</v>
      </c>
      <c r="D24" s="5">
        <v>3</v>
      </c>
      <c r="E24" s="5">
        <v>2</v>
      </c>
      <c r="F24" s="5">
        <v>2</v>
      </c>
      <c r="G24" s="5">
        <v>0</v>
      </c>
      <c r="H24" s="5">
        <v>2</v>
      </c>
      <c r="I24" s="5">
        <v>2</v>
      </c>
      <c r="J24" s="5">
        <f t="shared" si="3"/>
        <v>4</v>
      </c>
      <c r="K24" s="5">
        <v>1</v>
      </c>
      <c r="L24" s="5">
        <v>0</v>
      </c>
      <c r="M24" s="5">
        <v>0</v>
      </c>
      <c r="N24" s="5">
        <v>1</v>
      </c>
      <c r="O24" s="5">
        <v>3</v>
      </c>
      <c r="P24" s="5">
        <v>0</v>
      </c>
      <c r="Q24" s="5">
        <v>0</v>
      </c>
      <c r="R24" s="5">
        <v>0</v>
      </c>
      <c r="S24" s="5">
        <v>4</v>
      </c>
      <c r="T24" s="5">
        <v>1</v>
      </c>
      <c r="U24" s="5">
        <v>4</v>
      </c>
      <c r="V24" s="5">
        <v>0</v>
      </c>
      <c r="W24" s="5">
        <v>2</v>
      </c>
      <c r="X24" s="5">
        <v>0</v>
      </c>
      <c r="Y24" s="6">
        <f t="shared" si="4"/>
        <v>80</v>
      </c>
      <c r="Z24" s="6">
        <f t="shared" si="5"/>
        <v>100</v>
      </c>
      <c r="AA24" s="6">
        <v>0</v>
      </c>
      <c r="AB24" s="6">
        <f t="shared" si="6"/>
        <v>0.011378829687366655</v>
      </c>
    </row>
    <row r="25" spans="1:28" ht="19.5" customHeight="1">
      <c r="A25" s="20" t="s">
        <v>71</v>
      </c>
      <c r="B25" s="5">
        <v>10190</v>
      </c>
      <c r="C25" s="5">
        <v>10</v>
      </c>
      <c r="D25" s="5">
        <v>5</v>
      </c>
      <c r="E25" s="5">
        <v>4</v>
      </c>
      <c r="F25" s="5">
        <v>11</v>
      </c>
      <c r="G25" s="5">
        <v>0</v>
      </c>
      <c r="H25" s="5">
        <v>9</v>
      </c>
      <c r="I25" s="5">
        <v>6</v>
      </c>
      <c r="J25" s="5">
        <f t="shared" si="3"/>
        <v>15</v>
      </c>
      <c r="K25" s="5">
        <v>7</v>
      </c>
      <c r="L25" s="5">
        <v>0</v>
      </c>
      <c r="M25" s="5">
        <v>0</v>
      </c>
      <c r="N25" s="5">
        <v>4</v>
      </c>
      <c r="O25" s="5">
        <v>8</v>
      </c>
      <c r="P25" s="5">
        <v>2</v>
      </c>
      <c r="Q25" s="5">
        <v>0</v>
      </c>
      <c r="R25" s="5">
        <v>1</v>
      </c>
      <c r="S25" s="5">
        <v>15</v>
      </c>
      <c r="T25" s="5">
        <v>0</v>
      </c>
      <c r="U25" s="5">
        <v>13</v>
      </c>
      <c r="V25" s="5">
        <v>0</v>
      </c>
      <c r="W25" s="5">
        <v>9</v>
      </c>
      <c r="X25" s="5">
        <v>0</v>
      </c>
      <c r="Y25" s="6">
        <f t="shared" si="4"/>
        <v>86.66666666666667</v>
      </c>
      <c r="Z25" s="6">
        <f t="shared" si="5"/>
        <v>86.66666666666667</v>
      </c>
      <c r="AA25" s="6">
        <v>0</v>
      </c>
      <c r="AB25" s="6">
        <f t="shared" si="6"/>
        <v>0.14720314033366044</v>
      </c>
    </row>
    <row r="26" spans="1:28" ht="19.5" customHeight="1">
      <c r="A26" s="20" t="s">
        <v>72</v>
      </c>
      <c r="B26" s="5">
        <v>15166</v>
      </c>
      <c r="C26" s="5">
        <v>10</v>
      </c>
      <c r="D26" s="5">
        <v>3</v>
      </c>
      <c r="E26" s="5">
        <v>7</v>
      </c>
      <c r="F26" s="5">
        <v>6</v>
      </c>
      <c r="G26" s="5">
        <v>0</v>
      </c>
      <c r="H26" s="5">
        <v>6</v>
      </c>
      <c r="I26" s="5">
        <v>7</v>
      </c>
      <c r="J26" s="5">
        <f t="shared" si="3"/>
        <v>13</v>
      </c>
      <c r="K26" s="5">
        <v>10</v>
      </c>
      <c r="L26" s="5">
        <v>0</v>
      </c>
      <c r="M26" s="5">
        <v>3</v>
      </c>
      <c r="N26" s="5">
        <v>1</v>
      </c>
      <c r="O26" s="5">
        <v>12</v>
      </c>
      <c r="P26" s="5">
        <v>0</v>
      </c>
      <c r="Q26" s="5">
        <v>0</v>
      </c>
      <c r="R26" s="5">
        <v>0</v>
      </c>
      <c r="S26" s="5">
        <v>13</v>
      </c>
      <c r="T26" s="5">
        <v>1</v>
      </c>
      <c r="U26" s="5">
        <v>11</v>
      </c>
      <c r="V26" s="5">
        <v>1</v>
      </c>
      <c r="W26" s="5">
        <v>6</v>
      </c>
      <c r="X26" s="5">
        <v>0</v>
      </c>
      <c r="Y26" s="6">
        <f t="shared" si="4"/>
        <v>85.71428571428571</v>
      </c>
      <c r="Z26" s="6">
        <f>U26/S26*100</f>
        <v>84.61538461538461</v>
      </c>
      <c r="AA26" s="6">
        <f>V26/T26*100</f>
        <v>100</v>
      </c>
      <c r="AB26" s="6">
        <f t="shared" si="6"/>
        <v>0.08571805354081498</v>
      </c>
    </row>
    <row r="27" spans="1:28" ht="19.5" customHeight="1">
      <c r="A27" s="20" t="s">
        <v>73</v>
      </c>
      <c r="B27" s="5">
        <v>3497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f t="shared" si="3"/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1</v>
      </c>
      <c r="U27" s="5">
        <v>0</v>
      </c>
      <c r="V27" s="5">
        <v>0</v>
      </c>
      <c r="W27" s="5">
        <v>0</v>
      </c>
      <c r="X27" s="5">
        <v>0</v>
      </c>
      <c r="Y27" s="6">
        <v>0</v>
      </c>
      <c r="Z27" s="6">
        <v>0</v>
      </c>
      <c r="AA27" s="6">
        <v>0</v>
      </c>
      <c r="AB27" s="6">
        <v>0</v>
      </c>
    </row>
    <row r="28" spans="1:28" ht="19.5" customHeight="1">
      <c r="A28" s="20" t="s">
        <v>74</v>
      </c>
      <c r="B28" s="5">
        <v>15881</v>
      </c>
      <c r="C28" s="5">
        <v>1</v>
      </c>
      <c r="D28" s="5">
        <v>2</v>
      </c>
      <c r="E28" s="5">
        <v>1</v>
      </c>
      <c r="F28" s="5">
        <v>2</v>
      </c>
      <c r="G28" s="5">
        <v>0</v>
      </c>
      <c r="H28" s="5">
        <v>1</v>
      </c>
      <c r="I28" s="5">
        <v>2</v>
      </c>
      <c r="J28" s="5">
        <f t="shared" si="3"/>
        <v>3</v>
      </c>
      <c r="K28" s="5">
        <v>0</v>
      </c>
      <c r="L28" s="5">
        <v>1</v>
      </c>
      <c r="M28" s="5">
        <v>0</v>
      </c>
      <c r="N28" s="5">
        <v>2</v>
      </c>
      <c r="O28" s="5">
        <v>1</v>
      </c>
      <c r="P28" s="5">
        <v>0</v>
      </c>
      <c r="Q28" s="5">
        <v>0</v>
      </c>
      <c r="R28" s="5">
        <v>0</v>
      </c>
      <c r="S28" s="5">
        <v>3</v>
      </c>
      <c r="T28" s="5">
        <v>1</v>
      </c>
      <c r="U28" s="5">
        <v>3</v>
      </c>
      <c r="V28" s="5">
        <v>0</v>
      </c>
      <c r="W28" s="5">
        <v>1</v>
      </c>
      <c r="X28" s="5">
        <v>0</v>
      </c>
      <c r="Y28" s="6">
        <f t="shared" si="4"/>
        <v>75</v>
      </c>
      <c r="Z28" s="6">
        <f>U28/S28*100</f>
        <v>100</v>
      </c>
      <c r="AA28" s="6">
        <v>0</v>
      </c>
      <c r="AB28" s="6">
        <f t="shared" si="6"/>
        <v>0.01889049807946603</v>
      </c>
    </row>
    <row r="29" spans="1:28" ht="19.5" customHeight="1">
      <c r="A29" s="20" t="s">
        <v>75</v>
      </c>
      <c r="B29" s="5">
        <v>30859</v>
      </c>
      <c r="C29" s="5">
        <v>5</v>
      </c>
      <c r="D29" s="5">
        <v>3</v>
      </c>
      <c r="E29" s="5">
        <v>2</v>
      </c>
      <c r="F29" s="5">
        <v>6</v>
      </c>
      <c r="G29" s="5">
        <v>0</v>
      </c>
      <c r="H29" s="5">
        <v>4</v>
      </c>
      <c r="I29" s="5">
        <v>4</v>
      </c>
      <c r="J29" s="5">
        <f t="shared" si="3"/>
        <v>8</v>
      </c>
      <c r="K29" s="5">
        <v>1</v>
      </c>
      <c r="L29" s="5">
        <v>0</v>
      </c>
      <c r="M29" s="5">
        <v>0</v>
      </c>
      <c r="N29" s="5">
        <v>3</v>
      </c>
      <c r="O29" s="5">
        <v>5</v>
      </c>
      <c r="P29" s="5">
        <v>0</v>
      </c>
      <c r="Q29" s="5">
        <v>0</v>
      </c>
      <c r="R29" s="5">
        <v>0</v>
      </c>
      <c r="S29" s="5">
        <v>8</v>
      </c>
      <c r="T29" s="5">
        <v>0</v>
      </c>
      <c r="U29" s="5">
        <v>7</v>
      </c>
      <c r="V29" s="5">
        <v>0</v>
      </c>
      <c r="W29" s="5">
        <v>4</v>
      </c>
      <c r="X29" s="5">
        <v>0</v>
      </c>
      <c r="Y29" s="6">
        <f t="shared" si="4"/>
        <v>87.5</v>
      </c>
      <c r="Z29" s="6">
        <f>U29/S29*100</f>
        <v>87.5</v>
      </c>
      <c r="AA29" s="6">
        <v>0</v>
      </c>
      <c r="AB29" s="6">
        <f t="shared" si="6"/>
        <v>0.025924365663177677</v>
      </c>
    </row>
    <row r="30" spans="1:28" ht="19.5" customHeight="1">
      <c r="A30" s="20" t="s">
        <v>76</v>
      </c>
      <c r="B30" s="5">
        <v>15098</v>
      </c>
      <c r="C30" s="5">
        <v>1</v>
      </c>
      <c r="D30" s="5">
        <v>0</v>
      </c>
      <c r="E30" s="5">
        <v>0</v>
      </c>
      <c r="F30" s="5">
        <v>1</v>
      </c>
      <c r="G30" s="5">
        <v>0</v>
      </c>
      <c r="H30" s="5">
        <v>0</v>
      </c>
      <c r="I30" s="5">
        <v>1</v>
      </c>
      <c r="J30" s="5">
        <f t="shared" si="3"/>
        <v>1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5">
        <v>1</v>
      </c>
      <c r="V30" s="5">
        <v>0</v>
      </c>
      <c r="W30" s="5">
        <v>0</v>
      </c>
      <c r="X30" s="5">
        <v>0</v>
      </c>
      <c r="Y30" s="6">
        <f t="shared" si="4"/>
        <v>100</v>
      </c>
      <c r="Z30" s="6">
        <f>U30/S30*100</f>
        <v>100</v>
      </c>
      <c r="AA30" s="6">
        <v>0</v>
      </c>
      <c r="AB30" s="6">
        <f t="shared" si="6"/>
        <v>0.0066233938269969535</v>
      </c>
    </row>
    <row r="31" spans="1:28" ht="19.5" customHeight="1">
      <c r="A31" s="21" t="s">
        <v>58</v>
      </c>
      <c r="B31" s="5">
        <f aca="true" t="shared" si="7" ref="B31:R31">SUM(B32:B33)</f>
        <v>4158</v>
      </c>
      <c r="C31" s="5">
        <f t="shared" si="7"/>
        <v>0</v>
      </c>
      <c r="D31" s="5">
        <f t="shared" si="7"/>
        <v>0</v>
      </c>
      <c r="E31" s="5">
        <f t="shared" si="7"/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3"/>
        <v>0</v>
      </c>
      <c r="K31" s="5">
        <v>0</v>
      </c>
      <c r="L31" s="5">
        <v>0</v>
      </c>
      <c r="M31" s="5">
        <v>0</v>
      </c>
      <c r="N31" s="5">
        <f t="shared" si="7"/>
        <v>0</v>
      </c>
      <c r="O31" s="5">
        <f t="shared" si="7"/>
        <v>0</v>
      </c>
      <c r="P31" s="5">
        <f t="shared" si="7"/>
        <v>0</v>
      </c>
      <c r="Q31" s="5">
        <f t="shared" si="7"/>
        <v>0</v>
      </c>
      <c r="R31" s="5">
        <f t="shared" si="7"/>
        <v>0</v>
      </c>
      <c r="S31" s="5">
        <f aca="true" t="shared" si="8" ref="S31:X31">SUM(S32:S33)</f>
        <v>0</v>
      </c>
      <c r="T31" s="5">
        <f t="shared" si="8"/>
        <v>0</v>
      </c>
      <c r="U31" s="5">
        <f t="shared" si="8"/>
        <v>0</v>
      </c>
      <c r="V31" s="5">
        <f t="shared" si="8"/>
        <v>0</v>
      </c>
      <c r="W31" s="5">
        <f t="shared" si="8"/>
        <v>0</v>
      </c>
      <c r="X31" s="5">
        <f t="shared" si="8"/>
        <v>0</v>
      </c>
      <c r="Y31" s="6">
        <v>0</v>
      </c>
      <c r="Z31" s="6">
        <v>0</v>
      </c>
      <c r="AA31" s="6">
        <v>0</v>
      </c>
      <c r="AB31" s="6">
        <v>0</v>
      </c>
    </row>
    <row r="32" spans="1:28" ht="19.5" customHeight="1">
      <c r="A32" s="20" t="s">
        <v>59</v>
      </c>
      <c r="B32" s="5">
        <v>3680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5">
        <f t="shared" si="3"/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6">
        <v>0</v>
      </c>
      <c r="Z32" s="6">
        <v>0</v>
      </c>
      <c r="AA32" s="6">
        <v>0</v>
      </c>
      <c r="AB32" s="6">
        <v>0</v>
      </c>
    </row>
    <row r="33" spans="1:28" ht="19.5" customHeight="1" thickBot="1">
      <c r="A33" s="22" t="s">
        <v>60</v>
      </c>
      <c r="B33" s="7">
        <v>478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f t="shared" si="3"/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8">
        <v>0</v>
      </c>
      <c r="Z33" s="8">
        <v>0</v>
      </c>
      <c r="AA33" s="8">
        <v>0</v>
      </c>
      <c r="AB33" s="8">
        <f t="shared" si="6"/>
        <v>0</v>
      </c>
    </row>
    <row r="34" spans="1:4" ht="19.5" customHeight="1">
      <c r="A34" s="23" t="s">
        <v>61</v>
      </c>
      <c r="B34" s="23"/>
      <c r="C34" s="23"/>
      <c r="D34" s="23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20">
    <mergeCell ref="A1:AB1"/>
    <mergeCell ref="A2:AB2"/>
    <mergeCell ref="AA3:AB3"/>
    <mergeCell ref="A4:A6"/>
    <mergeCell ref="B4:B6"/>
    <mergeCell ref="C4:R4"/>
    <mergeCell ref="S4:X4"/>
    <mergeCell ref="Y4:AA4"/>
    <mergeCell ref="C5:D5"/>
    <mergeCell ref="E5:G5"/>
    <mergeCell ref="Y5:Y6"/>
    <mergeCell ref="Z5:Z6"/>
    <mergeCell ref="AA5:AA6"/>
    <mergeCell ref="AB5:AB6"/>
    <mergeCell ref="H5:I5"/>
    <mergeCell ref="J5:M5"/>
    <mergeCell ref="N5:R5"/>
    <mergeCell ref="S5:T5"/>
    <mergeCell ref="U5:V5"/>
    <mergeCell ref="W5:X5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72" r:id="rId1"/>
  <ignoredErrors>
    <ignoredError sqref="J7:M9 J10" formula="1"/>
    <ignoredError sqref="K10:M10" formula="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showGridLines="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6.5"/>
  <cols>
    <col min="1" max="1" width="8.625" style="24" customWidth="1"/>
    <col min="2" max="2" width="9.625" style="13" customWidth="1"/>
    <col min="3" max="9" width="6.625" style="13" customWidth="1"/>
    <col min="10" max="10" width="8.125" style="13" customWidth="1"/>
    <col min="11" max="11" width="6.625" style="13" customWidth="1"/>
    <col min="12" max="12" width="8.125" style="13" customWidth="1"/>
    <col min="13" max="24" width="6.625" style="13" customWidth="1"/>
    <col min="25" max="28" width="8.125" style="13" customWidth="1"/>
    <col min="29" max="16384" width="9.00390625" style="13" customWidth="1"/>
  </cols>
  <sheetData>
    <row r="1" spans="1:28" ht="19.5" customHeight="1">
      <c r="A1" s="68" t="s">
        <v>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5" customHeight="1">
      <c r="A2" s="69" t="s">
        <v>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 ht="15" customHeight="1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5"/>
      <c r="X3" s="15"/>
      <c r="Y3" s="15"/>
      <c r="Z3" s="15"/>
      <c r="AA3" s="70" t="s">
        <v>0</v>
      </c>
      <c r="AB3" s="70"/>
    </row>
    <row r="4" spans="1:28" ht="19.5" customHeight="1">
      <c r="A4" s="56"/>
      <c r="B4" s="72" t="s">
        <v>1</v>
      </c>
      <c r="C4" s="53" t="s">
        <v>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 t="s">
        <v>3</v>
      </c>
      <c r="T4" s="53"/>
      <c r="U4" s="53"/>
      <c r="V4" s="53"/>
      <c r="W4" s="53"/>
      <c r="X4" s="53"/>
      <c r="Y4" s="54" t="s">
        <v>4</v>
      </c>
      <c r="Z4" s="55"/>
      <c r="AA4" s="56"/>
      <c r="AB4" s="16" t="s">
        <v>5</v>
      </c>
    </row>
    <row r="5" spans="1:28" ht="19.5" customHeight="1">
      <c r="A5" s="71"/>
      <c r="B5" s="73"/>
      <c r="C5" s="57" t="s">
        <v>6</v>
      </c>
      <c r="D5" s="58"/>
      <c r="E5" s="57" t="s">
        <v>7</v>
      </c>
      <c r="F5" s="62"/>
      <c r="G5" s="58"/>
      <c r="H5" s="57" t="s">
        <v>8</v>
      </c>
      <c r="I5" s="58"/>
      <c r="J5" s="59" t="s">
        <v>9</v>
      </c>
      <c r="K5" s="62"/>
      <c r="L5" s="62"/>
      <c r="M5" s="58"/>
      <c r="N5" s="63" t="s">
        <v>10</v>
      </c>
      <c r="O5" s="63"/>
      <c r="P5" s="63"/>
      <c r="Q5" s="63"/>
      <c r="R5" s="63"/>
      <c r="S5" s="63" t="s">
        <v>11</v>
      </c>
      <c r="T5" s="63"/>
      <c r="U5" s="63" t="s">
        <v>12</v>
      </c>
      <c r="V5" s="63"/>
      <c r="W5" s="63" t="s">
        <v>13</v>
      </c>
      <c r="X5" s="63"/>
      <c r="Y5" s="64" t="s">
        <v>14</v>
      </c>
      <c r="Z5" s="64" t="s">
        <v>15</v>
      </c>
      <c r="AA5" s="64" t="s">
        <v>16</v>
      </c>
      <c r="AB5" s="66" t="s">
        <v>17</v>
      </c>
    </row>
    <row r="6" spans="1:28" ht="39.75" customHeight="1">
      <c r="A6" s="71"/>
      <c r="B6" s="65"/>
      <c r="C6" s="17" t="s">
        <v>18</v>
      </c>
      <c r="D6" s="17" t="s">
        <v>19</v>
      </c>
      <c r="E6" s="17" t="s">
        <v>20</v>
      </c>
      <c r="F6" s="17" t="s">
        <v>21</v>
      </c>
      <c r="G6" s="17" t="s">
        <v>22</v>
      </c>
      <c r="H6" s="17" t="s">
        <v>23</v>
      </c>
      <c r="I6" s="17" t="s">
        <v>24</v>
      </c>
      <c r="J6" s="25"/>
      <c r="K6" s="17" t="s">
        <v>25</v>
      </c>
      <c r="L6" s="17" t="s">
        <v>26</v>
      </c>
      <c r="M6" s="17" t="s">
        <v>27</v>
      </c>
      <c r="N6" s="17" t="s">
        <v>28</v>
      </c>
      <c r="O6" s="17" t="s">
        <v>29</v>
      </c>
      <c r="P6" s="17" t="s">
        <v>30</v>
      </c>
      <c r="Q6" s="17" t="s">
        <v>31</v>
      </c>
      <c r="R6" s="17" t="s">
        <v>32</v>
      </c>
      <c r="S6" s="17" t="s">
        <v>33</v>
      </c>
      <c r="T6" s="17" t="s">
        <v>34</v>
      </c>
      <c r="U6" s="17" t="s">
        <v>33</v>
      </c>
      <c r="V6" s="17" t="s">
        <v>34</v>
      </c>
      <c r="W6" s="17" t="s">
        <v>33</v>
      </c>
      <c r="X6" s="17" t="s">
        <v>34</v>
      </c>
      <c r="Y6" s="65"/>
      <c r="Z6" s="65"/>
      <c r="AA6" s="65"/>
      <c r="AB6" s="67"/>
    </row>
    <row r="7" spans="1:28" ht="19.5" customHeight="1">
      <c r="A7" s="19" t="s">
        <v>35</v>
      </c>
      <c r="B7" s="5">
        <v>1163981</v>
      </c>
      <c r="C7" s="5">
        <v>183</v>
      </c>
      <c r="D7" s="5">
        <v>162</v>
      </c>
      <c r="E7" s="5">
        <v>140</v>
      </c>
      <c r="F7" s="5">
        <v>200</v>
      </c>
      <c r="G7" s="5">
        <v>5</v>
      </c>
      <c r="H7" s="5">
        <v>159</v>
      </c>
      <c r="I7" s="5">
        <v>186</v>
      </c>
      <c r="J7" s="5">
        <v>345</v>
      </c>
      <c r="K7" s="5">
        <v>67</v>
      </c>
      <c r="L7" s="5">
        <v>35</v>
      </c>
      <c r="M7" s="5">
        <v>26</v>
      </c>
      <c r="N7" s="5">
        <v>69</v>
      </c>
      <c r="O7" s="5">
        <v>258</v>
      </c>
      <c r="P7" s="5">
        <v>4</v>
      </c>
      <c r="Q7" s="5">
        <v>3</v>
      </c>
      <c r="R7" s="5">
        <v>11</v>
      </c>
      <c r="S7" s="5">
        <v>345</v>
      </c>
      <c r="T7" s="5">
        <v>40</v>
      </c>
      <c r="U7" s="5">
        <v>302</v>
      </c>
      <c r="V7" s="5">
        <v>36</v>
      </c>
      <c r="W7" s="5">
        <v>148</v>
      </c>
      <c r="X7" s="5">
        <v>6</v>
      </c>
      <c r="Y7" s="6">
        <v>87.79</v>
      </c>
      <c r="Z7" s="6">
        <v>87.54</v>
      </c>
      <c r="AA7" s="6">
        <v>90</v>
      </c>
      <c r="AB7" s="6">
        <v>0.03</v>
      </c>
    </row>
    <row r="8" spans="1:28" ht="19.5" customHeight="1">
      <c r="A8" s="20" t="s">
        <v>36</v>
      </c>
      <c r="B8" s="4">
        <v>100</v>
      </c>
      <c r="C8" s="4">
        <v>53.0434782608696</v>
      </c>
      <c r="D8" s="4">
        <v>46.9565217391304</v>
      </c>
      <c r="E8" s="4">
        <v>40.5797101449275</v>
      </c>
      <c r="F8" s="4">
        <v>51.9480519480519</v>
      </c>
      <c r="G8" s="4">
        <v>1.44927536231884</v>
      </c>
      <c r="H8" s="4">
        <v>46.0869565217391</v>
      </c>
      <c r="I8" s="4">
        <v>53.9130434782609</v>
      </c>
      <c r="J8" s="6">
        <v>100</v>
      </c>
      <c r="K8" s="4">
        <v>19.4202898550725</v>
      </c>
      <c r="L8" s="4">
        <v>10.1449275362319</v>
      </c>
      <c r="M8" s="4">
        <v>7.53623188405797</v>
      </c>
      <c r="N8" s="4">
        <v>20</v>
      </c>
      <c r="O8" s="4">
        <v>74.7826086956522</v>
      </c>
      <c r="P8" s="4">
        <v>1.15942028985507</v>
      </c>
      <c r="Q8" s="4">
        <v>0.869565217391304</v>
      </c>
      <c r="R8" s="4">
        <v>3.18840579710145</v>
      </c>
      <c r="S8" s="4"/>
      <c r="T8" s="4"/>
      <c r="U8" s="4"/>
      <c r="V8" s="4"/>
      <c r="W8" s="4"/>
      <c r="X8" s="4"/>
      <c r="Y8" s="6"/>
      <c r="Z8" s="6"/>
      <c r="AA8" s="6"/>
      <c r="AB8" s="6"/>
    </row>
    <row r="9" spans="1:28" ht="9.75" customHeight="1">
      <c r="A9" s="2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6"/>
      <c r="Z9" s="26"/>
      <c r="AA9" s="26"/>
      <c r="AB9" s="26"/>
    </row>
    <row r="10" spans="1:28" ht="19.5" customHeight="1">
      <c r="A10" s="21" t="s">
        <v>37</v>
      </c>
      <c r="B10" s="9">
        <v>1159681</v>
      </c>
      <c r="C10" s="9">
        <v>183</v>
      </c>
      <c r="D10" s="9">
        <v>161</v>
      </c>
      <c r="E10" s="9">
        <v>139</v>
      </c>
      <c r="F10" s="9">
        <v>200</v>
      </c>
      <c r="G10" s="9">
        <v>5</v>
      </c>
      <c r="H10" s="9">
        <v>159</v>
      </c>
      <c r="I10" s="9">
        <v>185</v>
      </c>
      <c r="J10" s="9">
        <v>344</v>
      </c>
      <c r="K10" s="9">
        <v>67</v>
      </c>
      <c r="L10" s="9">
        <v>35</v>
      </c>
      <c r="M10" s="9">
        <v>26</v>
      </c>
      <c r="N10" s="9">
        <v>69</v>
      </c>
      <c r="O10" s="9">
        <v>257</v>
      </c>
      <c r="P10" s="9">
        <v>4</v>
      </c>
      <c r="Q10" s="9">
        <v>3</v>
      </c>
      <c r="R10" s="9">
        <v>11</v>
      </c>
      <c r="S10" s="9">
        <v>344</v>
      </c>
      <c r="T10" s="9">
        <v>39</v>
      </c>
      <c r="U10" s="9">
        <v>301</v>
      </c>
      <c r="V10" s="9">
        <v>35</v>
      </c>
      <c r="W10" s="9">
        <v>148</v>
      </c>
      <c r="X10" s="9">
        <v>6</v>
      </c>
      <c r="Y10" s="6">
        <v>87.73</v>
      </c>
      <c r="Z10" s="6">
        <v>87.5</v>
      </c>
      <c r="AA10" s="6">
        <v>89.74</v>
      </c>
      <c r="AB10" s="6">
        <v>0.03</v>
      </c>
    </row>
    <row r="11" spans="1:28" ht="19.5" customHeight="1">
      <c r="A11" s="20" t="s">
        <v>38</v>
      </c>
      <c r="B11" s="9">
        <v>198487</v>
      </c>
      <c r="C11" s="9">
        <v>34</v>
      </c>
      <c r="D11" s="9">
        <v>24</v>
      </c>
      <c r="E11" s="9">
        <v>22</v>
      </c>
      <c r="F11" s="9">
        <v>36</v>
      </c>
      <c r="G11" s="9">
        <v>0</v>
      </c>
      <c r="H11" s="9">
        <v>23</v>
      </c>
      <c r="I11" s="9">
        <v>35</v>
      </c>
      <c r="J11" s="9">
        <v>58</v>
      </c>
      <c r="K11" s="9">
        <v>9</v>
      </c>
      <c r="L11" s="9">
        <v>8</v>
      </c>
      <c r="M11" s="9">
        <v>6</v>
      </c>
      <c r="N11" s="9">
        <v>12</v>
      </c>
      <c r="O11" s="9">
        <v>40</v>
      </c>
      <c r="P11" s="9">
        <v>2</v>
      </c>
      <c r="Q11" s="9">
        <v>2</v>
      </c>
      <c r="R11" s="9">
        <v>2</v>
      </c>
      <c r="S11" s="9">
        <v>58</v>
      </c>
      <c r="T11" s="9">
        <v>9</v>
      </c>
      <c r="U11" s="9">
        <v>50</v>
      </c>
      <c r="V11" s="9">
        <v>8</v>
      </c>
      <c r="W11" s="9">
        <v>22</v>
      </c>
      <c r="X11" s="9">
        <v>2</v>
      </c>
      <c r="Y11" s="6">
        <v>86.567</v>
      </c>
      <c r="Z11" s="6">
        <v>86.207</v>
      </c>
      <c r="AA11" s="6">
        <v>88.889</v>
      </c>
      <c r="AB11" s="6">
        <v>0.029</v>
      </c>
    </row>
    <row r="12" spans="1:28" ht="19.5" customHeight="1">
      <c r="A12" s="20" t="s">
        <v>39</v>
      </c>
      <c r="B12" s="9">
        <v>120368</v>
      </c>
      <c r="C12" s="9">
        <v>15</v>
      </c>
      <c r="D12" s="9">
        <v>11</v>
      </c>
      <c r="E12" s="9">
        <v>13</v>
      </c>
      <c r="F12" s="9">
        <v>13</v>
      </c>
      <c r="G12" s="9">
        <v>0</v>
      </c>
      <c r="H12" s="9">
        <v>13</v>
      </c>
      <c r="I12" s="9">
        <v>13</v>
      </c>
      <c r="J12" s="9">
        <v>26</v>
      </c>
      <c r="K12" s="9">
        <v>3</v>
      </c>
      <c r="L12" s="9">
        <v>2</v>
      </c>
      <c r="M12" s="9">
        <v>1</v>
      </c>
      <c r="N12" s="9">
        <v>3</v>
      </c>
      <c r="O12" s="9">
        <v>22</v>
      </c>
      <c r="P12" s="9">
        <v>0</v>
      </c>
      <c r="Q12" s="9">
        <v>1</v>
      </c>
      <c r="R12" s="9">
        <v>0</v>
      </c>
      <c r="S12" s="9">
        <v>26</v>
      </c>
      <c r="T12" s="9">
        <v>4</v>
      </c>
      <c r="U12" s="9">
        <v>22</v>
      </c>
      <c r="V12" s="9">
        <v>3</v>
      </c>
      <c r="W12" s="9">
        <v>10</v>
      </c>
      <c r="X12" s="9">
        <v>1</v>
      </c>
      <c r="Y12" s="6">
        <v>83.33</v>
      </c>
      <c r="Z12" s="6">
        <v>84.62</v>
      </c>
      <c r="AA12" s="6">
        <v>75</v>
      </c>
      <c r="AB12" s="6">
        <v>0.02</v>
      </c>
    </row>
    <row r="13" spans="1:28" ht="19.5" customHeight="1">
      <c r="A13" s="20" t="s">
        <v>62</v>
      </c>
      <c r="B13" s="9">
        <v>125574</v>
      </c>
      <c r="C13" s="9">
        <v>24</v>
      </c>
      <c r="D13" s="9">
        <v>33</v>
      </c>
      <c r="E13" s="9">
        <v>22</v>
      </c>
      <c r="F13" s="9">
        <v>35</v>
      </c>
      <c r="G13" s="9">
        <v>0</v>
      </c>
      <c r="H13" s="9">
        <v>28</v>
      </c>
      <c r="I13" s="9">
        <v>29</v>
      </c>
      <c r="J13" s="9">
        <v>57</v>
      </c>
      <c r="K13" s="9">
        <v>18</v>
      </c>
      <c r="L13" s="9">
        <v>2</v>
      </c>
      <c r="M13" s="9">
        <v>5</v>
      </c>
      <c r="N13" s="9">
        <v>17</v>
      </c>
      <c r="O13" s="9">
        <v>39</v>
      </c>
      <c r="P13" s="9">
        <v>1</v>
      </c>
      <c r="Q13" s="9">
        <v>0</v>
      </c>
      <c r="R13" s="9">
        <v>0</v>
      </c>
      <c r="S13" s="9">
        <v>57</v>
      </c>
      <c r="T13" s="9">
        <v>6</v>
      </c>
      <c r="U13" s="9">
        <v>51</v>
      </c>
      <c r="V13" s="9">
        <v>5</v>
      </c>
      <c r="W13" s="9">
        <v>27</v>
      </c>
      <c r="X13" s="9">
        <v>0</v>
      </c>
      <c r="Y13" s="6">
        <v>88.889</v>
      </c>
      <c r="Z13" s="6">
        <v>89.474</v>
      </c>
      <c r="AA13" s="6">
        <v>83.333</v>
      </c>
      <c r="AB13" s="6">
        <v>0.045</v>
      </c>
    </row>
    <row r="14" spans="1:28" ht="19.5" customHeight="1">
      <c r="A14" s="20" t="s">
        <v>40</v>
      </c>
      <c r="B14" s="9">
        <v>153368</v>
      </c>
      <c r="C14" s="9">
        <v>15</v>
      </c>
      <c r="D14" s="9">
        <v>12</v>
      </c>
      <c r="E14" s="9">
        <v>7</v>
      </c>
      <c r="F14" s="9">
        <v>20</v>
      </c>
      <c r="G14" s="9">
        <v>0</v>
      </c>
      <c r="H14" s="9">
        <v>13</v>
      </c>
      <c r="I14" s="9">
        <v>14</v>
      </c>
      <c r="J14" s="9">
        <v>27</v>
      </c>
      <c r="K14" s="9">
        <v>2</v>
      </c>
      <c r="L14" s="9">
        <v>3</v>
      </c>
      <c r="M14" s="9">
        <v>3</v>
      </c>
      <c r="N14" s="9">
        <v>8</v>
      </c>
      <c r="O14" s="9">
        <v>15</v>
      </c>
      <c r="P14" s="9">
        <v>1</v>
      </c>
      <c r="Q14" s="9">
        <v>0</v>
      </c>
      <c r="R14" s="9">
        <v>3</v>
      </c>
      <c r="S14" s="9">
        <v>27</v>
      </c>
      <c r="T14" s="9">
        <v>4</v>
      </c>
      <c r="U14" s="9">
        <v>22</v>
      </c>
      <c r="V14" s="9">
        <v>4</v>
      </c>
      <c r="W14" s="9">
        <v>12</v>
      </c>
      <c r="X14" s="9">
        <v>0</v>
      </c>
      <c r="Y14" s="6">
        <v>83.871</v>
      </c>
      <c r="Z14" s="6">
        <v>81.481</v>
      </c>
      <c r="AA14" s="6">
        <v>100</v>
      </c>
      <c r="AB14" s="6">
        <v>0.018</v>
      </c>
    </row>
    <row r="15" spans="1:28" ht="19.5" customHeight="1">
      <c r="A15" s="20" t="s">
        <v>41</v>
      </c>
      <c r="B15" s="9">
        <v>89205</v>
      </c>
      <c r="C15" s="9">
        <v>10</v>
      </c>
      <c r="D15" s="9">
        <v>14</v>
      </c>
      <c r="E15" s="9">
        <v>10</v>
      </c>
      <c r="F15" s="9">
        <v>13</v>
      </c>
      <c r="G15" s="9">
        <v>1</v>
      </c>
      <c r="H15" s="9">
        <v>11</v>
      </c>
      <c r="I15" s="9">
        <v>13</v>
      </c>
      <c r="J15" s="9">
        <v>24</v>
      </c>
      <c r="K15" s="9">
        <v>0</v>
      </c>
      <c r="L15" s="9">
        <v>2</v>
      </c>
      <c r="M15" s="9">
        <v>0</v>
      </c>
      <c r="N15" s="9">
        <v>2</v>
      </c>
      <c r="O15" s="9">
        <v>22</v>
      </c>
      <c r="P15" s="9">
        <v>0</v>
      </c>
      <c r="Q15" s="9">
        <v>0</v>
      </c>
      <c r="R15" s="9">
        <v>0</v>
      </c>
      <c r="S15" s="9">
        <v>24</v>
      </c>
      <c r="T15" s="9">
        <v>3</v>
      </c>
      <c r="U15" s="9">
        <v>24</v>
      </c>
      <c r="V15" s="9">
        <v>3</v>
      </c>
      <c r="W15" s="9">
        <v>11</v>
      </c>
      <c r="X15" s="9">
        <v>0</v>
      </c>
      <c r="Y15" s="6">
        <v>100</v>
      </c>
      <c r="Z15" s="6">
        <v>100</v>
      </c>
      <c r="AA15" s="6">
        <v>100</v>
      </c>
      <c r="AB15" s="6">
        <v>0.027</v>
      </c>
    </row>
    <row r="16" spans="1:28" ht="19.5" customHeight="1">
      <c r="A16" s="20" t="s">
        <v>42</v>
      </c>
      <c r="B16" s="9">
        <v>126501</v>
      </c>
      <c r="C16" s="9">
        <v>21</v>
      </c>
      <c r="D16" s="9">
        <v>19</v>
      </c>
      <c r="E16" s="9">
        <v>19</v>
      </c>
      <c r="F16" s="9">
        <v>20</v>
      </c>
      <c r="G16" s="9">
        <v>1</v>
      </c>
      <c r="H16" s="9">
        <v>22</v>
      </c>
      <c r="I16" s="9">
        <v>18</v>
      </c>
      <c r="J16" s="9">
        <v>40</v>
      </c>
      <c r="K16" s="9">
        <v>4</v>
      </c>
      <c r="L16" s="9">
        <v>4</v>
      </c>
      <c r="M16" s="9">
        <v>3</v>
      </c>
      <c r="N16" s="9">
        <v>10</v>
      </c>
      <c r="O16" s="9">
        <v>28</v>
      </c>
      <c r="P16" s="9">
        <v>0</v>
      </c>
      <c r="Q16" s="9">
        <v>0</v>
      </c>
      <c r="R16" s="9">
        <v>2</v>
      </c>
      <c r="S16" s="9">
        <v>40</v>
      </c>
      <c r="T16" s="9">
        <v>1</v>
      </c>
      <c r="U16" s="9">
        <v>32</v>
      </c>
      <c r="V16" s="9">
        <v>1</v>
      </c>
      <c r="W16" s="9">
        <v>20</v>
      </c>
      <c r="X16" s="9">
        <v>1</v>
      </c>
      <c r="Y16" s="6">
        <v>80.488</v>
      </c>
      <c r="Z16" s="6">
        <v>80</v>
      </c>
      <c r="AA16" s="6">
        <v>100</v>
      </c>
      <c r="AB16" s="6">
        <v>0.032</v>
      </c>
    </row>
    <row r="17" spans="1:28" ht="19.5" customHeight="1">
      <c r="A17" s="20" t="s">
        <v>63</v>
      </c>
      <c r="B17" s="9">
        <v>21680</v>
      </c>
      <c r="C17" s="9">
        <v>2</v>
      </c>
      <c r="D17" s="9">
        <v>6</v>
      </c>
      <c r="E17" s="9">
        <v>2</v>
      </c>
      <c r="F17" s="9">
        <v>6</v>
      </c>
      <c r="G17" s="9">
        <v>0</v>
      </c>
      <c r="H17" s="9">
        <v>2</v>
      </c>
      <c r="I17" s="9">
        <v>6</v>
      </c>
      <c r="J17" s="9">
        <v>8</v>
      </c>
      <c r="K17" s="9">
        <v>0</v>
      </c>
      <c r="L17" s="9">
        <v>1</v>
      </c>
      <c r="M17" s="9">
        <v>0</v>
      </c>
      <c r="N17" s="9">
        <v>1</v>
      </c>
      <c r="O17" s="9">
        <v>7</v>
      </c>
      <c r="P17" s="9">
        <v>0</v>
      </c>
      <c r="Q17" s="9">
        <v>0</v>
      </c>
      <c r="R17" s="9">
        <v>0</v>
      </c>
      <c r="S17" s="9">
        <v>8</v>
      </c>
      <c r="T17" s="9">
        <v>0</v>
      </c>
      <c r="U17" s="9">
        <v>7</v>
      </c>
      <c r="V17" s="9">
        <v>0</v>
      </c>
      <c r="W17" s="9">
        <v>2</v>
      </c>
      <c r="X17" s="9">
        <v>0</v>
      </c>
      <c r="Y17" s="6">
        <v>87.5</v>
      </c>
      <c r="Z17" s="6">
        <v>87.5</v>
      </c>
      <c r="AA17" s="6">
        <v>0</v>
      </c>
      <c r="AB17" s="6">
        <v>0.037</v>
      </c>
    </row>
    <row r="18" spans="1:28" ht="19.5" customHeight="1">
      <c r="A18" s="20" t="s">
        <v>64</v>
      </c>
      <c r="B18" s="9">
        <v>37069</v>
      </c>
      <c r="C18" s="9">
        <v>4</v>
      </c>
      <c r="D18" s="9">
        <v>6</v>
      </c>
      <c r="E18" s="9">
        <v>2</v>
      </c>
      <c r="F18" s="9">
        <v>8</v>
      </c>
      <c r="G18" s="9">
        <v>0</v>
      </c>
      <c r="H18" s="9">
        <v>8</v>
      </c>
      <c r="I18" s="9">
        <v>2</v>
      </c>
      <c r="J18" s="9">
        <v>10</v>
      </c>
      <c r="K18" s="9">
        <v>5</v>
      </c>
      <c r="L18" s="9">
        <v>0</v>
      </c>
      <c r="M18" s="9">
        <v>1</v>
      </c>
      <c r="N18" s="9">
        <v>0</v>
      </c>
      <c r="O18" s="9">
        <v>10</v>
      </c>
      <c r="P18" s="9">
        <v>0</v>
      </c>
      <c r="Q18" s="9">
        <v>0</v>
      </c>
      <c r="R18" s="9">
        <v>0</v>
      </c>
      <c r="S18" s="9">
        <v>10</v>
      </c>
      <c r="T18" s="9">
        <v>0</v>
      </c>
      <c r="U18" s="9">
        <v>10</v>
      </c>
      <c r="V18" s="9">
        <v>0</v>
      </c>
      <c r="W18" s="9">
        <v>8</v>
      </c>
      <c r="X18" s="9">
        <v>0</v>
      </c>
      <c r="Y18" s="6">
        <v>100</v>
      </c>
      <c r="Z18" s="6">
        <v>100</v>
      </c>
      <c r="AA18" s="6">
        <v>0</v>
      </c>
      <c r="AB18" s="6">
        <v>0.027</v>
      </c>
    </row>
    <row r="19" spans="1:28" ht="19.5" customHeight="1">
      <c r="A19" s="20" t="s">
        <v>65</v>
      </c>
      <c r="B19" s="9">
        <v>27471</v>
      </c>
      <c r="C19" s="9">
        <v>2</v>
      </c>
      <c r="D19" s="9">
        <v>3</v>
      </c>
      <c r="E19" s="9">
        <v>2</v>
      </c>
      <c r="F19" s="9">
        <v>3</v>
      </c>
      <c r="G19" s="9">
        <v>0</v>
      </c>
      <c r="H19" s="9">
        <v>1</v>
      </c>
      <c r="I19" s="9">
        <v>4</v>
      </c>
      <c r="J19" s="9">
        <v>5</v>
      </c>
      <c r="K19" s="9">
        <v>2</v>
      </c>
      <c r="L19" s="9">
        <v>0</v>
      </c>
      <c r="M19" s="9">
        <v>0</v>
      </c>
      <c r="N19" s="9">
        <v>1</v>
      </c>
      <c r="O19" s="9">
        <v>4</v>
      </c>
      <c r="P19" s="9">
        <v>0</v>
      </c>
      <c r="Q19" s="9">
        <v>0</v>
      </c>
      <c r="R19" s="9">
        <v>0</v>
      </c>
      <c r="S19" s="9">
        <v>5</v>
      </c>
      <c r="T19" s="9">
        <v>1</v>
      </c>
      <c r="U19" s="9">
        <v>5</v>
      </c>
      <c r="V19" s="9">
        <v>1</v>
      </c>
      <c r="W19" s="9">
        <v>1</v>
      </c>
      <c r="X19" s="9">
        <v>1</v>
      </c>
      <c r="Y19" s="6">
        <v>100</v>
      </c>
      <c r="Z19" s="6">
        <v>100</v>
      </c>
      <c r="AA19" s="4">
        <v>100</v>
      </c>
      <c r="AB19" s="6">
        <v>0.018</v>
      </c>
    </row>
    <row r="20" spans="1:28" ht="19.5" customHeight="1">
      <c r="A20" s="20" t="s">
        <v>66</v>
      </c>
      <c r="B20" s="9">
        <v>61980</v>
      </c>
      <c r="C20" s="9">
        <v>10</v>
      </c>
      <c r="D20" s="9">
        <v>4</v>
      </c>
      <c r="E20" s="9">
        <v>3</v>
      </c>
      <c r="F20" s="9">
        <v>11</v>
      </c>
      <c r="G20" s="9">
        <v>0</v>
      </c>
      <c r="H20" s="9">
        <v>3</v>
      </c>
      <c r="I20" s="9">
        <v>11</v>
      </c>
      <c r="J20" s="9">
        <v>14</v>
      </c>
      <c r="K20" s="9">
        <v>0</v>
      </c>
      <c r="L20" s="9">
        <v>2</v>
      </c>
      <c r="M20" s="9">
        <v>2</v>
      </c>
      <c r="N20" s="9">
        <v>5</v>
      </c>
      <c r="O20" s="9">
        <v>9</v>
      </c>
      <c r="P20" s="9">
        <v>0</v>
      </c>
      <c r="Q20" s="9">
        <v>0</v>
      </c>
      <c r="R20" s="9">
        <v>0</v>
      </c>
      <c r="S20" s="9">
        <v>14</v>
      </c>
      <c r="T20" s="9">
        <v>0</v>
      </c>
      <c r="U20" s="9">
        <v>13</v>
      </c>
      <c r="V20" s="9">
        <v>0</v>
      </c>
      <c r="W20" s="9">
        <v>3</v>
      </c>
      <c r="X20" s="9">
        <v>0</v>
      </c>
      <c r="Y20" s="6">
        <v>92.857</v>
      </c>
      <c r="Z20" s="6">
        <v>92.857</v>
      </c>
      <c r="AA20" s="6">
        <v>0</v>
      </c>
      <c r="AB20" s="6">
        <v>0.023</v>
      </c>
    </row>
    <row r="21" spans="1:28" ht="19.5" customHeight="1">
      <c r="A21" s="20" t="s">
        <v>67</v>
      </c>
      <c r="B21" s="9">
        <v>22678</v>
      </c>
      <c r="C21" s="9">
        <v>5</v>
      </c>
      <c r="D21" s="9">
        <v>2</v>
      </c>
      <c r="E21" s="9">
        <v>2</v>
      </c>
      <c r="F21" s="9">
        <v>5</v>
      </c>
      <c r="G21" s="9">
        <v>0</v>
      </c>
      <c r="H21" s="9">
        <v>4</v>
      </c>
      <c r="I21" s="9">
        <v>3</v>
      </c>
      <c r="J21" s="9">
        <v>7</v>
      </c>
      <c r="K21" s="9">
        <v>1</v>
      </c>
      <c r="L21" s="9">
        <v>3</v>
      </c>
      <c r="M21" s="9">
        <v>0</v>
      </c>
      <c r="N21" s="9">
        <v>0</v>
      </c>
      <c r="O21" s="9">
        <v>7</v>
      </c>
      <c r="P21" s="9">
        <v>0</v>
      </c>
      <c r="Q21" s="9">
        <v>0</v>
      </c>
      <c r="R21" s="9">
        <v>0</v>
      </c>
      <c r="S21" s="9">
        <v>7</v>
      </c>
      <c r="T21" s="9">
        <v>0</v>
      </c>
      <c r="U21" s="9">
        <v>7</v>
      </c>
      <c r="V21" s="9">
        <v>0</v>
      </c>
      <c r="W21" s="9">
        <v>3</v>
      </c>
      <c r="X21" s="9">
        <v>0</v>
      </c>
      <c r="Y21" s="6">
        <v>100</v>
      </c>
      <c r="Z21" s="6">
        <v>100</v>
      </c>
      <c r="AA21" s="6">
        <v>0</v>
      </c>
      <c r="AB21" s="6">
        <v>0.031</v>
      </c>
    </row>
    <row r="22" spans="1:28" ht="19.5" customHeight="1">
      <c r="A22" s="20" t="s">
        <v>68</v>
      </c>
      <c r="B22" s="9">
        <v>31028</v>
      </c>
      <c r="C22" s="9">
        <v>6</v>
      </c>
      <c r="D22" s="9">
        <v>4</v>
      </c>
      <c r="E22" s="9">
        <v>8</v>
      </c>
      <c r="F22" s="9">
        <v>1</v>
      </c>
      <c r="G22" s="9">
        <v>1</v>
      </c>
      <c r="H22" s="9">
        <v>3</v>
      </c>
      <c r="I22" s="9">
        <v>7</v>
      </c>
      <c r="J22" s="9">
        <v>10</v>
      </c>
      <c r="K22" s="9">
        <v>1</v>
      </c>
      <c r="L22" s="9">
        <v>1</v>
      </c>
      <c r="M22" s="9">
        <v>1</v>
      </c>
      <c r="N22" s="9">
        <v>0</v>
      </c>
      <c r="O22" s="9">
        <v>10</v>
      </c>
      <c r="P22" s="9">
        <v>0</v>
      </c>
      <c r="Q22" s="9">
        <v>0</v>
      </c>
      <c r="R22" s="9">
        <v>0</v>
      </c>
      <c r="S22" s="9">
        <v>10</v>
      </c>
      <c r="T22" s="9">
        <v>0</v>
      </c>
      <c r="U22" s="9">
        <v>9</v>
      </c>
      <c r="V22" s="9">
        <v>0</v>
      </c>
      <c r="W22" s="9">
        <v>3</v>
      </c>
      <c r="X22" s="9">
        <v>0</v>
      </c>
      <c r="Y22" s="6">
        <v>90</v>
      </c>
      <c r="Z22" s="6">
        <v>90</v>
      </c>
      <c r="AA22" s="6">
        <v>0</v>
      </c>
      <c r="AB22" s="6">
        <v>0.032</v>
      </c>
    </row>
    <row r="23" spans="1:28" ht="19.5" customHeight="1">
      <c r="A23" s="20" t="s">
        <v>69</v>
      </c>
      <c r="B23" s="9">
        <v>18346</v>
      </c>
      <c r="C23" s="9">
        <v>2</v>
      </c>
      <c r="D23" s="9">
        <v>0</v>
      </c>
      <c r="E23" s="9">
        <v>1</v>
      </c>
      <c r="F23" s="9">
        <v>1</v>
      </c>
      <c r="G23" s="9">
        <v>0</v>
      </c>
      <c r="H23" s="9">
        <v>2</v>
      </c>
      <c r="I23" s="9">
        <v>0</v>
      </c>
      <c r="J23" s="9">
        <v>2</v>
      </c>
      <c r="K23" s="9">
        <v>0</v>
      </c>
      <c r="L23" s="9">
        <v>1</v>
      </c>
      <c r="M23" s="9">
        <v>0</v>
      </c>
      <c r="N23" s="9">
        <v>0</v>
      </c>
      <c r="O23" s="9">
        <v>2</v>
      </c>
      <c r="P23" s="9">
        <v>0</v>
      </c>
      <c r="Q23" s="9">
        <v>0</v>
      </c>
      <c r="R23" s="9">
        <v>0</v>
      </c>
      <c r="S23" s="9">
        <v>2</v>
      </c>
      <c r="T23" s="9">
        <v>1</v>
      </c>
      <c r="U23" s="9">
        <v>1</v>
      </c>
      <c r="V23" s="9">
        <v>1</v>
      </c>
      <c r="W23" s="9">
        <v>2</v>
      </c>
      <c r="X23" s="9">
        <v>0</v>
      </c>
      <c r="Y23" s="6">
        <v>66.667</v>
      </c>
      <c r="Z23" s="6">
        <v>50</v>
      </c>
      <c r="AA23" s="6">
        <v>100</v>
      </c>
      <c r="AB23" s="6">
        <v>0.011</v>
      </c>
    </row>
    <row r="24" spans="1:28" ht="19.5" customHeight="1">
      <c r="A24" s="20" t="s">
        <v>70</v>
      </c>
      <c r="B24" s="9">
        <v>34729</v>
      </c>
      <c r="C24" s="9">
        <v>7</v>
      </c>
      <c r="D24" s="9">
        <v>9</v>
      </c>
      <c r="E24" s="9">
        <v>6</v>
      </c>
      <c r="F24" s="9">
        <v>10</v>
      </c>
      <c r="G24" s="9">
        <v>0</v>
      </c>
      <c r="H24" s="9">
        <v>6</v>
      </c>
      <c r="I24" s="9">
        <v>10</v>
      </c>
      <c r="J24" s="9">
        <v>16</v>
      </c>
      <c r="K24" s="9">
        <v>4</v>
      </c>
      <c r="L24" s="9">
        <v>2</v>
      </c>
      <c r="M24" s="9">
        <v>1</v>
      </c>
      <c r="N24" s="9">
        <v>4</v>
      </c>
      <c r="O24" s="9">
        <v>11</v>
      </c>
      <c r="P24" s="9">
        <v>0</v>
      </c>
      <c r="Q24" s="9">
        <v>0</v>
      </c>
      <c r="R24" s="9">
        <v>1</v>
      </c>
      <c r="S24" s="9">
        <v>16</v>
      </c>
      <c r="T24" s="9">
        <v>1</v>
      </c>
      <c r="U24" s="9">
        <v>13</v>
      </c>
      <c r="V24" s="9">
        <v>0</v>
      </c>
      <c r="W24" s="9">
        <v>5</v>
      </c>
      <c r="X24" s="9">
        <v>0</v>
      </c>
      <c r="Y24" s="6">
        <v>76.471</v>
      </c>
      <c r="Z24" s="6">
        <v>81.25</v>
      </c>
      <c r="AA24" s="6">
        <v>0</v>
      </c>
      <c r="AB24" s="6">
        <v>0.046</v>
      </c>
    </row>
    <row r="25" spans="1:28" ht="19.5" customHeight="1">
      <c r="A25" s="20" t="s">
        <v>71</v>
      </c>
      <c r="B25" s="9">
        <v>9893</v>
      </c>
      <c r="C25" s="9">
        <v>7</v>
      </c>
      <c r="D25" s="9">
        <v>7</v>
      </c>
      <c r="E25" s="9">
        <v>7</v>
      </c>
      <c r="F25" s="9">
        <v>5</v>
      </c>
      <c r="G25" s="9">
        <v>2</v>
      </c>
      <c r="H25" s="9">
        <v>9</v>
      </c>
      <c r="I25" s="9">
        <v>5</v>
      </c>
      <c r="J25" s="9">
        <v>14</v>
      </c>
      <c r="K25" s="9">
        <v>10</v>
      </c>
      <c r="L25" s="9">
        <v>2</v>
      </c>
      <c r="M25" s="9">
        <v>2</v>
      </c>
      <c r="N25" s="9">
        <v>2</v>
      </c>
      <c r="O25" s="9">
        <v>10</v>
      </c>
      <c r="P25" s="9">
        <v>0</v>
      </c>
      <c r="Q25" s="9">
        <v>0</v>
      </c>
      <c r="R25" s="9">
        <v>2</v>
      </c>
      <c r="S25" s="9">
        <v>14</v>
      </c>
      <c r="T25" s="9">
        <v>3</v>
      </c>
      <c r="U25" s="9">
        <v>12</v>
      </c>
      <c r="V25" s="9">
        <v>3</v>
      </c>
      <c r="W25" s="9">
        <v>8</v>
      </c>
      <c r="X25" s="9">
        <v>0</v>
      </c>
      <c r="Y25" s="6">
        <v>88.235</v>
      </c>
      <c r="Z25" s="6">
        <v>85.714</v>
      </c>
      <c r="AA25" s="6">
        <v>100</v>
      </c>
      <c r="AB25" s="6">
        <v>0.142</v>
      </c>
    </row>
    <row r="26" spans="1:28" ht="19.5" customHeight="1">
      <c r="A26" s="20" t="s">
        <v>72</v>
      </c>
      <c r="B26" s="9">
        <v>15269</v>
      </c>
      <c r="C26" s="9">
        <v>8</v>
      </c>
      <c r="D26" s="9">
        <v>1</v>
      </c>
      <c r="E26" s="9">
        <v>4</v>
      </c>
      <c r="F26" s="9">
        <v>5</v>
      </c>
      <c r="G26" s="9">
        <v>0</v>
      </c>
      <c r="H26" s="9">
        <v>3</v>
      </c>
      <c r="I26" s="9">
        <v>6</v>
      </c>
      <c r="J26" s="9">
        <v>9</v>
      </c>
      <c r="K26" s="9">
        <v>4</v>
      </c>
      <c r="L26" s="9">
        <v>0</v>
      </c>
      <c r="M26" s="9">
        <v>0</v>
      </c>
      <c r="N26" s="9">
        <v>1</v>
      </c>
      <c r="O26" s="9">
        <v>8</v>
      </c>
      <c r="P26" s="9">
        <v>0</v>
      </c>
      <c r="Q26" s="9">
        <v>0</v>
      </c>
      <c r="R26" s="9">
        <v>0</v>
      </c>
      <c r="S26" s="9">
        <v>9</v>
      </c>
      <c r="T26" s="9">
        <v>2</v>
      </c>
      <c r="U26" s="9">
        <v>9</v>
      </c>
      <c r="V26" s="9">
        <v>2</v>
      </c>
      <c r="W26" s="9">
        <v>3</v>
      </c>
      <c r="X26" s="9">
        <v>0</v>
      </c>
      <c r="Y26" s="6">
        <v>100</v>
      </c>
      <c r="Z26" s="6">
        <v>100</v>
      </c>
      <c r="AA26" s="6">
        <v>100</v>
      </c>
      <c r="AB26" s="6">
        <v>0.059</v>
      </c>
    </row>
    <row r="27" spans="1:28" ht="19.5" customHeight="1">
      <c r="A27" s="20" t="s">
        <v>73</v>
      </c>
      <c r="B27" s="9">
        <v>3452</v>
      </c>
      <c r="C27" s="9">
        <v>1</v>
      </c>
      <c r="D27" s="9">
        <v>0</v>
      </c>
      <c r="E27" s="9">
        <v>0</v>
      </c>
      <c r="F27" s="9">
        <v>1</v>
      </c>
      <c r="G27" s="9">
        <v>0</v>
      </c>
      <c r="H27" s="9">
        <v>0</v>
      </c>
      <c r="I27" s="9">
        <v>1</v>
      </c>
      <c r="J27" s="9">
        <v>1</v>
      </c>
      <c r="K27" s="9">
        <v>0</v>
      </c>
      <c r="L27" s="9">
        <v>1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1</v>
      </c>
      <c r="S27" s="9">
        <v>1</v>
      </c>
      <c r="T27" s="9">
        <v>2</v>
      </c>
      <c r="U27" s="9">
        <v>1</v>
      </c>
      <c r="V27" s="9">
        <v>2</v>
      </c>
      <c r="W27" s="9">
        <v>0</v>
      </c>
      <c r="X27" s="9">
        <v>1</v>
      </c>
      <c r="Y27" s="6">
        <v>100</v>
      </c>
      <c r="Z27" s="6">
        <v>100</v>
      </c>
      <c r="AA27" s="6">
        <v>100</v>
      </c>
      <c r="AB27" s="6">
        <v>0.029</v>
      </c>
    </row>
    <row r="28" spans="1:28" ht="19.5" customHeight="1">
      <c r="A28" s="20" t="s">
        <v>74</v>
      </c>
      <c r="B28" s="9">
        <v>15856</v>
      </c>
      <c r="C28" s="9">
        <v>2</v>
      </c>
      <c r="D28" s="9">
        <v>3</v>
      </c>
      <c r="E28" s="9">
        <v>1</v>
      </c>
      <c r="F28" s="9">
        <v>4</v>
      </c>
      <c r="G28" s="9">
        <v>0</v>
      </c>
      <c r="H28" s="9">
        <v>3</v>
      </c>
      <c r="I28" s="9">
        <v>2</v>
      </c>
      <c r="J28" s="9">
        <v>5</v>
      </c>
      <c r="K28" s="9">
        <v>2</v>
      </c>
      <c r="L28" s="9">
        <v>1</v>
      </c>
      <c r="M28" s="9">
        <v>1</v>
      </c>
      <c r="N28" s="9">
        <v>0</v>
      </c>
      <c r="O28" s="9">
        <v>5</v>
      </c>
      <c r="P28" s="9">
        <v>0</v>
      </c>
      <c r="Q28" s="9">
        <v>0</v>
      </c>
      <c r="R28" s="9">
        <v>0</v>
      </c>
      <c r="S28" s="9">
        <v>5</v>
      </c>
      <c r="T28" s="9">
        <v>1</v>
      </c>
      <c r="U28" s="9">
        <v>5</v>
      </c>
      <c r="V28" s="9">
        <v>1</v>
      </c>
      <c r="W28" s="9">
        <v>3</v>
      </c>
      <c r="X28" s="9">
        <v>0</v>
      </c>
      <c r="Y28" s="6">
        <v>100</v>
      </c>
      <c r="Z28" s="6">
        <v>100</v>
      </c>
      <c r="AA28" s="6">
        <v>100</v>
      </c>
      <c r="AB28" s="6">
        <v>0.032</v>
      </c>
    </row>
    <row r="29" spans="1:28" ht="19.5" customHeight="1">
      <c r="A29" s="20" t="s">
        <v>75</v>
      </c>
      <c r="B29" s="9">
        <v>31651</v>
      </c>
      <c r="C29" s="9">
        <v>6</v>
      </c>
      <c r="D29" s="9">
        <v>3</v>
      </c>
      <c r="E29" s="9">
        <v>8</v>
      </c>
      <c r="F29" s="9">
        <v>1</v>
      </c>
      <c r="G29" s="9">
        <v>0</v>
      </c>
      <c r="H29" s="9">
        <v>3</v>
      </c>
      <c r="I29" s="9">
        <v>6</v>
      </c>
      <c r="J29" s="9">
        <v>9</v>
      </c>
      <c r="K29" s="9">
        <v>2</v>
      </c>
      <c r="L29" s="9">
        <v>0</v>
      </c>
      <c r="M29" s="9">
        <v>0</v>
      </c>
      <c r="N29" s="9">
        <v>3</v>
      </c>
      <c r="O29" s="9">
        <v>6</v>
      </c>
      <c r="P29" s="9">
        <v>0</v>
      </c>
      <c r="Q29" s="9">
        <v>0</v>
      </c>
      <c r="R29" s="9">
        <v>0</v>
      </c>
      <c r="S29" s="9">
        <v>9</v>
      </c>
      <c r="T29" s="9">
        <v>1</v>
      </c>
      <c r="U29" s="9">
        <v>6</v>
      </c>
      <c r="V29" s="9">
        <v>1</v>
      </c>
      <c r="W29" s="9">
        <v>3</v>
      </c>
      <c r="X29" s="9">
        <v>0</v>
      </c>
      <c r="Y29" s="6">
        <v>70</v>
      </c>
      <c r="Z29" s="6">
        <v>66.667</v>
      </c>
      <c r="AA29" s="6">
        <v>100</v>
      </c>
      <c r="AB29" s="6">
        <v>0.028</v>
      </c>
    </row>
    <row r="30" spans="1:28" ht="19.5" customHeight="1">
      <c r="A30" s="20" t="s">
        <v>76</v>
      </c>
      <c r="B30" s="9">
        <v>15076</v>
      </c>
      <c r="C30" s="9">
        <v>2</v>
      </c>
      <c r="D30" s="9">
        <v>0</v>
      </c>
      <c r="E30" s="9">
        <v>0</v>
      </c>
      <c r="F30" s="9">
        <v>2</v>
      </c>
      <c r="G30" s="9">
        <v>0</v>
      </c>
      <c r="H30" s="9">
        <v>2</v>
      </c>
      <c r="I30" s="9">
        <v>0</v>
      </c>
      <c r="J30" s="9">
        <v>2</v>
      </c>
      <c r="K30" s="9">
        <v>0</v>
      </c>
      <c r="L30" s="9">
        <v>0</v>
      </c>
      <c r="M30" s="9">
        <v>0</v>
      </c>
      <c r="N30" s="9">
        <v>0</v>
      </c>
      <c r="O30" s="9">
        <v>2</v>
      </c>
      <c r="P30" s="9">
        <v>0</v>
      </c>
      <c r="Q30" s="9">
        <v>0</v>
      </c>
      <c r="R30" s="9">
        <v>0</v>
      </c>
      <c r="S30" s="9">
        <v>2</v>
      </c>
      <c r="T30" s="9">
        <v>0</v>
      </c>
      <c r="U30" s="9">
        <v>2</v>
      </c>
      <c r="V30" s="9">
        <v>0</v>
      </c>
      <c r="W30" s="9">
        <v>2</v>
      </c>
      <c r="X30" s="9">
        <v>0</v>
      </c>
      <c r="Y30" s="6">
        <v>100</v>
      </c>
      <c r="Z30" s="6">
        <v>100</v>
      </c>
      <c r="AA30" s="6">
        <v>0</v>
      </c>
      <c r="AB30" s="6">
        <v>0.013</v>
      </c>
    </row>
    <row r="31" spans="1:28" ht="19.5" customHeight="1">
      <c r="A31" s="21" t="s">
        <v>58</v>
      </c>
      <c r="B31" s="9">
        <v>4300</v>
      </c>
      <c r="C31" s="9">
        <v>0</v>
      </c>
      <c r="D31" s="9">
        <v>1</v>
      </c>
      <c r="E31" s="9">
        <v>1</v>
      </c>
      <c r="F31" s="9">
        <v>0</v>
      </c>
      <c r="G31" s="9">
        <v>0</v>
      </c>
      <c r="H31" s="9">
        <v>0</v>
      </c>
      <c r="I31" s="9">
        <v>1</v>
      </c>
      <c r="J31" s="9">
        <v>1</v>
      </c>
      <c r="K31" s="9">
        <v>0</v>
      </c>
      <c r="L31" s="9">
        <v>0</v>
      </c>
      <c r="M31" s="9">
        <v>0</v>
      </c>
      <c r="N31" s="9">
        <v>0</v>
      </c>
      <c r="O31" s="9">
        <v>1</v>
      </c>
      <c r="P31" s="9">
        <v>0</v>
      </c>
      <c r="Q31" s="9">
        <v>0</v>
      </c>
      <c r="R31" s="9">
        <v>0</v>
      </c>
      <c r="S31" s="9">
        <v>1</v>
      </c>
      <c r="T31" s="9">
        <v>1</v>
      </c>
      <c r="U31" s="9">
        <v>1</v>
      </c>
      <c r="V31" s="9">
        <v>1</v>
      </c>
      <c r="W31" s="9">
        <v>0</v>
      </c>
      <c r="X31" s="9">
        <v>0</v>
      </c>
      <c r="Y31" s="6">
        <v>100</v>
      </c>
      <c r="Z31" s="6">
        <v>100</v>
      </c>
      <c r="AA31" s="6">
        <v>100</v>
      </c>
      <c r="AB31" s="6">
        <v>0.02</v>
      </c>
    </row>
    <row r="32" spans="1:28" ht="19.5" customHeight="1">
      <c r="A32" s="20" t="s">
        <v>59</v>
      </c>
      <c r="B32" s="9">
        <v>3830</v>
      </c>
      <c r="C32" s="10">
        <v>0</v>
      </c>
      <c r="D32" s="10">
        <v>1</v>
      </c>
      <c r="E32" s="10">
        <v>1</v>
      </c>
      <c r="F32" s="10">
        <v>0</v>
      </c>
      <c r="G32" s="10">
        <v>0</v>
      </c>
      <c r="H32" s="10">
        <v>0</v>
      </c>
      <c r="I32" s="10">
        <v>1</v>
      </c>
      <c r="J32" s="9">
        <v>1</v>
      </c>
      <c r="K32" s="10">
        <v>0</v>
      </c>
      <c r="L32" s="10">
        <v>0</v>
      </c>
      <c r="M32" s="10">
        <v>0</v>
      </c>
      <c r="N32" s="10">
        <v>0</v>
      </c>
      <c r="O32" s="10">
        <v>1</v>
      </c>
      <c r="P32" s="10">
        <v>0</v>
      </c>
      <c r="Q32" s="10">
        <v>0</v>
      </c>
      <c r="R32" s="10">
        <v>0</v>
      </c>
      <c r="S32" s="10">
        <v>1</v>
      </c>
      <c r="T32" s="10">
        <v>1</v>
      </c>
      <c r="U32" s="10">
        <v>1</v>
      </c>
      <c r="V32" s="10">
        <v>1</v>
      </c>
      <c r="W32" s="10">
        <v>0</v>
      </c>
      <c r="X32" s="10">
        <v>0</v>
      </c>
      <c r="Y32" s="6">
        <v>100</v>
      </c>
      <c r="Z32" s="6">
        <v>100</v>
      </c>
      <c r="AA32" s="6">
        <v>100</v>
      </c>
      <c r="AB32" s="6">
        <v>0.026</v>
      </c>
    </row>
    <row r="33" spans="1:28" ht="19.5" customHeight="1" thickBot="1">
      <c r="A33" s="22" t="s">
        <v>60</v>
      </c>
      <c r="B33" s="11">
        <v>470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8">
        <v>0</v>
      </c>
      <c r="Z33" s="8">
        <v>0</v>
      </c>
      <c r="AA33" s="8">
        <v>0</v>
      </c>
      <c r="AB33" s="8">
        <v>0</v>
      </c>
    </row>
    <row r="34" spans="1:4" ht="19.5" customHeight="1">
      <c r="A34" s="23" t="s">
        <v>61</v>
      </c>
      <c r="B34" s="23"/>
      <c r="C34" s="23"/>
      <c r="D34" s="23"/>
    </row>
  </sheetData>
  <sheetProtection/>
  <mergeCells count="20">
    <mergeCell ref="Y5:Y6"/>
    <mergeCell ref="Z5:Z6"/>
    <mergeCell ref="AA5:AA6"/>
    <mergeCell ref="AB5:AB6"/>
    <mergeCell ref="H5:I5"/>
    <mergeCell ref="J5:M5"/>
    <mergeCell ref="N5:R5"/>
    <mergeCell ref="S5:T5"/>
    <mergeCell ref="U5:V5"/>
    <mergeCell ref="W5:X5"/>
    <mergeCell ref="A1:AB1"/>
    <mergeCell ref="A2:AB2"/>
    <mergeCell ref="AA3:AB3"/>
    <mergeCell ref="A4:A6"/>
    <mergeCell ref="B4:B6"/>
    <mergeCell ref="C4:R4"/>
    <mergeCell ref="S4:X4"/>
    <mergeCell ref="Y4:AA4"/>
    <mergeCell ref="C5:D5"/>
    <mergeCell ref="E5:G5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林效荷</cp:lastModifiedBy>
  <cp:lastPrinted>2021-10-06T08:27:39Z</cp:lastPrinted>
  <dcterms:created xsi:type="dcterms:W3CDTF">2007-01-08T09:49:40Z</dcterms:created>
  <dcterms:modified xsi:type="dcterms:W3CDTF">2023-09-11T02:09:26Z</dcterms:modified>
  <cp:category/>
  <cp:version/>
  <cp:contentType/>
  <cp:contentStatus/>
</cp:coreProperties>
</file>