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670" activeTab="0"/>
  </bookViews>
  <sheets>
    <sheet name="大專校院99" sheetId="1" r:id="rId1"/>
    <sheet name="宗教研修學院99" sheetId="2" r:id="rId2"/>
  </sheets>
  <definedNames>
    <definedName name="_xlnm.Print_Area" localSheetId="0">'大專校院99'!$A$6:$M$228</definedName>
    <definedName name="_xlnm.Print_Area" localSheetId="1">'宗教研修學院99'!#REF!</definedName>
    <definedName name="_xlnm.Print_Titles" localSheetId="0">'大專校院99'!$1:$5</definedName>
    <definedName name="_xlnm.Print_Titles" localSheetId="1">'宗教研修學院99'!$1:$5</definedName>
  </definedNames>
  <calcPr fullCalcOnLoad="1"/>
</workbook>
</file>

<file path=xl/sharedStrings.xml><?xml version="1.0" encoding="utf-8"?>
<sst xmlns="http://schemas.openxmlformats.org/spreadsheetml/2006/main" count="693" uniqueCount="404">
  <si>
    <t>縣市別</t>
  </si>
  <si>
    <t>高雄縣</t>
  </si>
  <si>
    <t>屏東縣</t>
  </si>
  <si>
    <t>台北市</t>
  </si>
  <si>
    <t>花蓮縣</t>
  </si>
  <si>
    <t>高雄市</t>
  </si>
  <si>
    <t>嘉義市</t>
  </si>
  <si>
    <t>嘉義縣</t>
  </si>
  <si>
    <t>桃園縣</t>
  </si>
  <si>
    <t>苗栗縣</t>
  </si>
  <si>
    <t>澎湖縣</t>
  </si>
  <si>
    <t>宜蘭縣</t>
  </si>
  <si>
    <t>基隆市</t>
  </si>
  <si>
    <t>彰化縣</t>
  </si>
  <si>
    <t>雲林縣</t>
  </si>
  <si>
    <t>新竹縣</t>
  </si>
  <si>
    <t>金門縣</t>
  </si>
  <si>
    <t>新竹市</t>
  </si>
  <si>
    <t>南投縣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</si>
  <si>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</si>
  <si>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</si>
  <si>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</si>
  <si>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</si>
  <si>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</si>
  <si>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</si>
  <si>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</si>
  <si>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</si>
  <si>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</si>
  <si>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</si>
  <si>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</si>
  <si>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</si>
  <si>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</si>
  <si>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</si>
  <si>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</si>
  <si>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</si>
  <si>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</si>
  <si>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</si>
  <si>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</si>
  <si>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</si>
  <si>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</si>
  <si>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</si>
  <si>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</si>
  <si>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</si>
  <si>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</si>
  <si>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</si>
  <si>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</si>
  <si>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</si>
  <si>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</si>
  <si>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</si>
  <si>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</si>
  <si>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</si>
  <si>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</si>
  <si>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</si>
  <si>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</si>
  <si>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</si>
  <si>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</si>
  <si>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</si>
  <si>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</si>
  <si>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</si>
  <si>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0111</t>
  </si>
  <si>
    <t>0136</t>
  </si>
  <si>
    <t>0137</t>
  </si>
  <si>
    <t>0142</t>
  </si>
  <si>
    <t>0144</t>
  </si>
  <si>
    <t>0220</t>
  </si>
  <si>
    <t>0221</t>
  </si>
  <si>
    <t>0222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</si>
  <si>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</si>
  <si>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</si>
  <si>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</si>
  <si>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</si>
  <si>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</si>
  <si>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</si>
  <si>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</si>
  <si>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</si>
  <si>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</si>
  <si>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</si>
  <si>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</si>
  <si>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</si>
  <si>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</si>
  <si>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</si>
  <si>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</si>
  <si>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</si>
  <si>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</si>
  <si>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</si>
  <si>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</si>
  <si>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</si>
  <si>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</si>
  <si>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</si>
  <si>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</si>
  <si>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</si>
  <si>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</si>
  <si>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</si>
  <si>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</si>
  <si>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</si>
  <si>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</si>
  <si>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</si>
  <si>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</si>
  <si>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</si>
  <si>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</si>
  <si>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</si>
  <si>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</si>
  <si>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</si>
  <si>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</si>
  <si>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</si>
  <si>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</si>
  <si>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</si>
  <si>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</si>
  <si>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</si>
  <si>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</si>
  <si>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</si>
  <si>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</si>
  <si>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</si>
  <si>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</si>
  <si>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</si>
  <si>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</si>
  <si>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</si>
  <si>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</si>
  <si>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</si>
  <si>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</si>
  <si>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</si>
  <si>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</si>
  <si>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</si>
  <si>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</si>
  <si>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</si>
  <si>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</si>
  <si>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</si>
  <si>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</si>
  <si>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</si>
  <si>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1125</t>
  </si>
  <si>
    <t>1134</t>
  </si>
  <si>
    <t>1147</t>
  </si>
  <si>
    <t>1148</t>
  </si>
  <si>
    <t>1150</t>
  </si>
  <si>
    <t>1154</t>
  </si>
  <si>
    <t>1159</t>
  </si>
  <si>
    <t>1163</t>
  </si>
  <si>
    <t>1165</t>
  </si>
  <si>
    <t>1166</t>
  </si>
  <si>
    <t>1168</t>
  </si>
  <si>
    <t>1170</t>
  </si>
  <si>
    <t>1174</t>
  </si>
  <si>
    <t>1176</t>
  </si>
  <si>
    <t>1179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</si>
  <si>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</si>
  <si>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</si>
  <si>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</si>
  <si>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</si>
  <si>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</si>
  <si>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</si>
  <si>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</si>
  <si>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</si>
  <si>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</si>
  <si>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</si>
  <si>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</si>
  <si>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</si>
  <si>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1194</t>
  </si>
  <si>
    <t>1195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</si>
  <si>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</si>
  <si>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</si>
  <si>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</si>
  <si>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</si>
  <si>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</si>
  <si>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</si>
  <si>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</si>
  <si>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</si>
  <si>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</si>
  <si>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</si>
  <si>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</si>
  <si>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</si>
  <si>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3001</t>
  </si>
  <si>
    <t>3102</t>
  </si>
  <si>
    <t>國立政治大學</t>
  </si>
  <si>
    <t>國立清華大學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</si>
  <si>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</si>
  <si>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</si>
  <si>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</si>
  <si>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</si>
  <si>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</si>
  <si>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</si>
  <si>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</si>
  <si>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</si>
  <si>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</si>
  <si>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</si>
  <si>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</si>
  <si>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國立台北大學</t>
  </si>
  <si>
    <t>國立嘉義大學</t>
  </si>
  <si>
    <t>國立高雄大學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</si>
  <si>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</si>
  <si>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</si>
  <si>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</si>
  <si>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</si>
  <si>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</si>
  <si>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</si>
  <si>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</si>
  <si>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國立高雄應用科技大學</t>
  </si>
  <si>
    <t>國立台北藝術大學</t>
  </si>
  <si>
    <t>國立台灣藝術大學</t>
  </si>
  <si>
    <t>國立台東大學</t>
  </si>
  <si>
    <t>國立宜蘭大學</t>
  </si>
  <si>
    <t>國立聯合大學</t>
  </si>
  <si>
    <t>國立虎尾科技大學</t>
  </si>
  <si>
    <t>國立高雄海洋科技大學</t>
  </si>
  <si>
    <t>國立台南藝術大學</t>
  </si>
  <si>
    <t>國立台南大學</t>
  </si>
  <si>
    <t>國立台北教育大學</t>
  </si>
  <si>
    <t>國立新竹教育大學</t>
  </si>
  <si>
    <t>國立台中教育大學</t>
  </si>
  <si>
    <t>國立屏東教育大學</t>
  </si>
  <si>
    <t>國立勤益科技大學</t>
  </si>
  <si>
    <t>國立體育大學</t>
  </si>
  <si>
    <t>國立台灣體育學院</t>
  </si>
  <si>
    <t>國立屏東商業技術學院</t>
  </si>
  <si>
    <t>國立台中技術學院</t>
  </si>
  <si>
    <t>國立台北商業技術學院</t>
  </si>
  <si>
    <t>國立臺灣戲曲學院</t>
  </si>
  <si>
    <t>國立台中護理專科學校</t>
  </si>
  <si>
    <t>國立台南護理專科學校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</si>
  <si>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</si>
  <si>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</si>
  <si>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</si>
  <si>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</si>
  <si>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</si>
  <si>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</si>
  <si>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</si>
  <si>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</si>
  <si>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</si>
  <si>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</si>
  <si>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</si>
  <si>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</si>
  <si>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</si>
  <si>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</si>
  <si>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</si>
  <si>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</si>
  <si>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</si>
  <si>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</si>
  <si>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</si>
  <si>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</si>
  <si>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真理大學</t>
  </si>
  <si>
    <t>大同大學</t>
  </si>
  <si>
    <t>南台科技大學</t>
  </si>
  <si>
    <t>崑山科技大學</t>
  </si>
  <si>
    <t>嘉南藥理科技大學</t>
  </si>
  <si>
    <t>樹德科技大學</t>
  </si>
  <si>
    <t>慈濟大學</t>
  </si>
  <si>
    <t>台北醫學大學</t>
  </si>
  <si>
    <t>中山醫學大學</t>
  </si>
  <si>
    <t>龍華科技大學</t>
  </si>
  <si>
    <t>輔英科技大學</t>
  </si>
  <si>
    <t>明新科技大學</t>
  </si>
  <si>
    <t>長榮大學</t>
  </si>
  <si>
    <t>弘光科技大學</t>
  </si>
  <si>
    <t>中國醫藥大學</t>
  </si>
  <si>
    <t>清雲科技大學</t>
  </si>
  <si>
    <t>正修科技大學</t>
  </si>
  <si>
    <t>萬能科技大學</t>
  </si>
  <si>
    <t>玄奘大學</t>
  </si>
  <si>
    <t>建國科技大學</t>
  </si>
  <si>
    <t>明志科技大學</t>
  </si>
  <si>
    <t>高苑科技大學</t>
  </si>
  <si>
    <t>大仁科技大學</t>
  </si>
  <si>
    <t>聖約翰科技大學</t>
  </si>
  <si>
    <t>嶺東科技大學</t>
  </si>
  <si>
    <t>中國科技大學</t>
  </si>
  <si>
    <t>亞洲大學</t>
  </si>
  <si>
    <t>開南大學</t>
  </si>
  <si>
    <t>佛光大學</t>
  </si>
  <si>
    <t>遠東科技大學</t>
  </si>
  <si>
    <t>元培科技大學</t>
  </si>
  <si>
    <t>景文科技大學</t>
  </si>
  <si>
    <t>中華醫事科技大學</t>
  </si>
  <si>
    <t>東南科技大學</t>
  </si>
  <si>
    <t>德明財經科技大學</t>
  </si>
  <si>
    <t>明道大學</t>
  </si>
  <si>
    <t>立德大學</t>
  </si>
  <si>
    <t>南開科技大學</t>
  </si>
  <si>
    <t>中華科技大學</t>
  </si>
  <si>
    <t>僑光科技大學</t>
  </si>
  <si>
    <t>育達商業科技大學</t>
  </si>
  <si>
    <t>興國管理學院</t>
  </si>
  <si>
    <t>大華技術學院</t>
  </si>
  <si>
    <t>文藻外語學院</t>
  </si>
  <si>
    <t>大漢技術學院</t>
  </si>
  <si>
    <t>慈濟技術學院</t>
  </si>
  <si>
    <t>永達技術學院</t>
  </si>
  <si>
    <t>和春技術學院</t>
  </si>
  <si>
    <t>致理技術學院</t>
  </si>
  <si>
    <t>醒吾技術學院</t>
  </si>
  <si>
    <t>亞東技術學院</t>
  </si>
  <si>
    <t>南亞技術學院</t>
  </si>
  <si>
    <t>中州技術學院</t>
  </si>
  <si>
    <t>修平技術學院</t>
  </si>
  <si>
    <t>稻江科技暨管理學院</t>
  </si>
  <si>
    <t>德霖技術學院</t>
  </si>
  <si>
    <t>南榮技術學院</t>
  </si>
  <si>
    <t>蘭陽技術學院</t>
  </si>
  <si>
    <t>黎明技術學院</t>
  </si>
  <si>
    <t>東方技術學院</t>
  </si>
  <si>
    <t>經國管理暨健康學院</t>
  </si>
  <si>
    <t>長庚技術學院</t>
  </si>
  <si>
    <t>崇右技術學院</t>
  </si>
  <si>
    <t>大同技術學院</t>
  </si>
  <si>
    <t>親民技術學院</t>
  </si>
  <si>
    <t>華夏技術學院</t>
  </si>
  <si>
    <t>臺灣觀光學院</t>
  </si>
  <si>
    <t>台北海洋技術學院</t>
  </si>
  <si>
    <t>馬偕醫學院</t>
  </si>
  <si>
    <t>康寧醫護暨管理專校</t>
  </si>
  <si>
    <t>馬偕醫護管理專科學校</t>
  </si>
  <si>
    <t>仁德醫護管理專校</t>
  </si>
  <si>
    <t>樹人醫護管理專校</t>
  </si>
  <si>
    <t>慈惠醫護管理專校</t>
  </si>
  <si>
    <t>耕莘健康管理專科學校</t>
  </si>
  <si>
    <t>敏惠醫護管理專校</t>
  </si>
  <si>
    <t>高美醫護管理專校</t>
  </si>
  <si>
    <t>育英醫護管理專校</t>
  </si>
  <si>
    <t>崇仁醫護管理專科學校</t>
  </si>
  <si>
    <t>聖母醫護管理專科學校</t>
  </si>
  <si>
    <t>新生醫護管理專科學校</t>
  </si>
  <si>
    <t>台北市立教育大學</t>
  </si>
  <si>
    <t>台北市立體育學院</t>
  </si>
  <si>
    <t>總計</t>
  </si>
  <si>
    <t>國立學院小計</t>
  </si>
  <si>
    <t>私立學院小計</t>
  </si>
  <si>
    <t>市立學院小計</t>
  </si>
  <si>
    <t>國立專科小計</t>
  </si>
  <si>
    <t>私立專科小計</t>
  </si>
  <si>
    <t>國立大學小計</t>
  </si>
  <si>
    <t>可使用校地</t>
  </si>
  <si>
    <t>1024</t>
  </si>
  <si>
    <t>私立大學小計</t>
  </si>
  <si>
    <t>市立大學小計</t>
  </si>
  <si>
    <t>1164</t>
  </si>
  <si>
    <t>臺北市</t>
  </si>
  <si>
    <t>臺北縣</t>
  </si>
  <si>
    <t>臺南市</t>
  </si>
  <si>
    <t>臺中市</t>
  </si>
  <si>
    <t>臺南縣</t>
  </si>
  <si>
    <t>臺東縣</t>
  </si>
  <si>
    <t>臺中縣</t>
  </si>
  <si>
    <t>0046</t>
  </si>
  <si>
    <t>國立臺北護理健康大學</t>
  </si>
  <si>
    <t>0047</t>
  </si>
  <si>
    <t>國立高雄餐旅大學</t>
  </si>
  <si>
    <t>0048</t>
  </si>
  <si>
    <t>國立金門大學</t>
  </si>
  <si>
    <t>中台科技大學</t>
  </si>
  <si>
    <t>台南應用科技大學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</si>
  <si>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</si>
  <si>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</si>
  <si>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</si>
  <si>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</si>
  <si>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</si>
  <si>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</si>
  <si>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</si>
  <si>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</si>
  <si>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北台科學技術學院</t>
  </si>
  <si>
    <t>高鳳技術學院</t>
  </si>
  <si>
    <r>
      <t>大專校院校地校舍面積統計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</t>
    </r>
    <r>
      <rPr>
        <sz val="10"/>
        <rFont val="Times New Roman"/>
        <family val="1"/>
      </rPr>
      <t>99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月底</t>
    </r>
  </si>
  <si>
    <r>
      <t xml:space="preserve">          </t>
    </r>
    <r>
      <rPr>
        <sz val="10"/>
        <rFont val="新細明體"/>
        <family val="1"/>
      </rPr>
      <t>面積單位：平方公尺</t>
    </r>
  </si>
  <si>
    <t>學校名稱</t>
  </si>
  <si>
    <t>校舍
樓地板面積
總計</t>
  </si>
  <si>
    <t>宿　　　　　舍</t>
  </si>
  <si>
    <t>校地面積
總計</t>
  </si>
  <si>
    <r>
      <t>無法使用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校地</t>
    </r>
  </si>
  <si>
    <t>學生宿舍
床位數</t>
  </si>
  <si>
    <t>教職員宿舍</t>
  </si>
  <si>
    <t>小計</t>
  </si>
  <si>
    <t>校舍基地</t>
  </si>
  <si>
    <r>
      <t>露天運動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場地</t>
    </r>
  </si>
  <si>
    <t>其他校地</t>
  </si>
  <si>
    <t>單身床位</t>
  </si>
  <si>
    <t>有眷戶數</t>
  </si>
  <si>
    <t>國立台灣大學</t>
  </si>
  <si>
    <t>國立交通大學</t>
  </si>
  <si>
    <t>國立屏東科技大學</t>
  </si>
  <si>
    <t>國立澎湖科技大學</t>
  </si>
  <si>
    <t>0044</t>
  </si>
  <si>
    <t>國立臺東專科學校</t>
  </si>
  <si>
    <t>崇仁醫護管理專科學校</t>
  </si>
  <si>
    <t>1R01</t>
  </si>
  <si>
    <t>1R02</t>
  </si>
  <si>
    <t>法鼓佛教學院</t>
  </si>
  <si>
    <t>基督教台灣浸會神學院</t>
  </si>
  <si>
    <r>
      <t>大專校院校地校舍面積統計</t>
    </r>
    <r>
      <rPr>
        <b/>
        <sz val="14"/>
        <rFont val="Times New Roman"/>
        <family val="1"/>
      </rPr>
      <t>(99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9</t>
    </r>
    <r>
      <rPr>
        <b/>
        <sz val="14"/>
        <rFont val="新細明體"/>
        <family val="1"/>
      </rPr>
      <t>月底</t>
    </r>
    <r>
      <rPr>
        <b/>
        <sz val="14"/>
        <rFont val="Times New Roman"/>
        <family val="1"/>
      </rPr>
      <t>)</t>
    </r>
  </si>
  <si>
    <r>
      <t xml:space="preserve">          </t>
    </r>
    <r>
      <rPr>
        <sz val="10"/>
        <rFont val="新細明體"/>
        <family val="1"/>
      </rPr>
      <t>面積單位：平方公尺</t>
    </r>
  </si>
  <si>
    <t>學校名稱</t>
  </si>
  <si>
    <t>校舍
樓地板面積
總計</t>
  </si>
  <si>
    <t>宿　　　　　舍</t>
  </si>
  <si>
    <t>校地面積
總計</t>
  </si>
  <si>
    <r>
      <t>無法使用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校地</t>
    </r>
  </si>
  <si>
    <t>學生宿舍
床位數</t>
  </si>
  <si>
    <t>教職員宿舍</t>
  </si>
  <si>
    <t>小計</t>
  </si>
  <si>
    <t>校舍基地</t>
  </si>
  <si>
    <r>
      <t>露天運動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</rPr>
      <t>場地</t>
    </r>
  </si>
  <si>
    <t>其他校地</t>
  </si>
  <si>
    <t>單身床位</t>
  </si>
  <si>
    <t>有眷戶數</t>
  </si>
  <si>
    <t>臺北縣</t>
  </si>
  <si>
    <t>臺北市</t>
  </si>
  <si>
    <r>
      <t>宗教研修學院校地校舍面積統計</t>
    </r>
    <r>
      <rPr>
        <b/>
        <sz val="14"/>
        <rFont val="Times New Roman"/>
        <family val="1"/>
      </rPr>
      <t>(99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9</t>
    </r>
    <r>
      <rPr>
        <b/>
        <sz val="14"/>
        <rFont val="新細明體"/>
        <family val="1"/>
      </rPr>
      <t>月底</t>
    </r>
    <r>
      <rPr>
        <b/>
        <sz val="14"/>
        <rFont val="Times New Roman"/>
        <family val="1"/>
      </rPr>
      <t>)</t>
    </r>
  </si>
  <si>
    <r>
      <t xml:space="preserve">私立宗教研修學院 </t>
    </r>
    <r>
      <rPr>
        <sz val="10"/>
        <rFont val="新細明體"/>
        <family val="1"/>
      </rPr>
      <t xml:space="preserve">   </t>
    </r>
    <r>
      <rPr>
        <sz val="10"/>
        <rFont val="新細明體"/>
        <family val="1"/>
      </rPr>
      <t>總計</t>
    </r>
  </si>
  <si>
    <t>臺南縣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</si>
</sst>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* #,##0;\-#,##0;* &quot;-&quot;;@"/>
    <numFmt numFmtId="177" formatCode="_-* #,##0_-;\-#,##0_-;_-* &quot;-&quot;_-;_-@_-"/>
    <numFmt numFmtId="178" formatCode="_-* #,##0.00_-;\-#,##0.00_-;_-* &quot;-&quot;_-;_-@_-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0;\-0;&quot;-&quot;"/>
  </numFmts>
  <fonts count="7">
    <font>
      <sz val="10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color indexed="8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1" xfId="15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177" fontId="3" fillId="0" borderId="0" xfId="16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3" fillId="0" borderId="4" xfId="16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81" fontId="0" fillId="2" borderId="0" xfId="0" applyNumberFormat="1" applyFont="1" applyFill="1" applyBorder="1" applyAlignment="1">
      <alignment vertical="center"/>
    </xf>
    <xf numFmtId="181" fontId="0" fillId="2" borderId="0" xfId="0" applyNumberFormat="1" applyFont="1" applyFill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177" fontId="3" fillId="2" borderId="0" xfId="16" applyNumberFormat="1" applyFont="1" applyFill="1" applyAlignment="1">
      <alignment vertical="center"/>
    </xf>
    <xf numFmtId="177" fontId="3" fillId="0" borderId="0" xfId="16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181" fontId="0" fillId="2" borderId="4" xfId="0" applyNumberFormat="1" applyFont="1" applyFill="1" applyBorder="1" applyAlignment="1">
      <alignment vertical="center"/>
    </xf>
    <xf numFmtId="177" fontId="3" fillId="2" borderId="4" xfId="16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vertical="center"/>
    </xf>
    <xf numFmtId="181" fontId="0" fillId="2" borderId="8" xfId="0" applyNumberFormat="1" applyFont="1" applyFill="1" applyBorder="1" applyAlignment="1">
      <alignment vertical="center"/>
    </xf>
    <xf numFmtId="177" fontId="3" fillId="2" borderId="8" xfId="16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3" fillId="0" borderId="10" xfId="16" applyNumberFormat="1" applyFon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81" fontId="0" fillId="2" borderId="11" xfId="0" applyNumberFormat="1" applyFont="1" applyFill="1" applyBorder="1" applyAlignment="1">
      <alignment vertical="center"/>
    </xf>
    <xf numFmtId="177" fontId="3" fillId="2" borderId="11" xfId="16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15" applyFont="1" applyBorder="1" applyAlignment="1">
      <alignment horizontal="distributed" vertical="center" wrapText="1"/>
      <protection/>
    </xf>
    <xf numFmtId="0" fontId="0" fillId="0" borderId="13" xfId="15" applyFont="1" applyBorder="1" applyAlignment="1">
      <alignment horizontal="distributed" vertical="center" wrapText="1"/>
      <protection/>
    </xf>
    <xf numFmtId="0" fontId="0" fillId="0" borderId="12" xfId="15" applyFont="1" applyBorder="1" applyAlignment="1">
      <alignment horizontal="center" vertical="center" wrapText="1"/>
      <protection/>
    </xf>
    <xf numFmtId="0" fontId="0" fillId="0" borderId="13" xfId="15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6" xfId="15" applyFont="1" applyBorder="1" applyAlignment="1">
      <alignment horizontal="distributed" vertical="center" wrapText="1"/>
      <protection/>
    </xf>
    <xf numFmtId="0" fontId="0" fillId="0" borderId="17" xfId="15" applyFont="1" applyBorder="1" applyAlignment="1">
      <alignment horizontal="distributed" vertical="center" wrapText="1"/>
      <protection/>
    </xf>
    <xf numFmtId="0" fontId="0" fillId="0" borderId="0" xfId="15" applyFont="1" applyBorder="1" applyAlignment="1">
      <alignment horizontal="distributed" vertical="center" wrapText="1"/>
      <protection/>
    </xf>
    <xf numFmtId="0" fontId="0" fillId="0" borderId="3" xfId="15" applyFont="1" applyBorder="1" applyAlignment="1">
      <alignment horizontal="distributed" vertical="center" wrapText="1"/>
      <protection/>
    </xf>
    <xf numFmtId="0" fontId="0" fillId="0" borderId="4" xfId="15" applyFont="1" applyBorder="1" applyAlignment="1">
      <alignment horizontal="distributed" vertical="center" wrapText="1"/>
      <protection/>
    </xf>
    <xf numFmtId="0" fontId="0" fillId="0" borderId="5" xfId="15" applyFont="1" applyBorder="1" applyAlignment="1">
      <alignment horizontal="distributed" vertical="center" wrapText="1"/>
      <protection/>
    </xf>
    <xf numFmtId="0" fontId="0" fillId="0" borderId="18" xfId="15" applyFont="1" applyBorder="1" applyAlignment="1">
      <alignment horizontal="center" vertical="center" wrapText="1"/>
      <protection/>
    </xf>
    <xf numFmtId="0" fontId="0" fillId="0" borderId="14" xfId="15" applyFont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distributed" vertical="center" wrapText="1"/>
      <protection/>
    </xf>
    <xf numFmtId="0" fontId="0" fillId="0" borderId="20" xfId="15" applyFont="1" applyFill="1" applyBorder="1" applyAlignment="1">
      <alignment horizontal="distributed" vertical="center" wrapText="1"/>
      <protection/>
    </xf>
    <xf numFmtId="0" fontId="0" fillId="0" borderId="13" xfId="15" applyFont="1" applyFill="1" applyBorder="1" applyAlignment="1">
      <alignment horizontal="distributed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9" xfId="15" applyFont="1" applyFill="1" applyBorder="1" applyAlignment="1">
      <alignment horizontal="center" vertical="center" wrapText="1"/>
      <protection/>
    </xf>
    <xf numFmtId="0" fontId="0" fillId="0" borderId="20" xfId="15" applyFont="1" applyFill="1" applyBorder="1" applyAlignment="1">
      <alignment horizontal="center" vertical="center" wrapText="1"/>
      <protection/>
    </xf>
    <xf numFmtId="0" fontId="0" fillId="0" borderId="13" xfId="15" applyFont="1" applyFill="1" applyBorder="1" applyAlignment="1">
      <alignment horizontal="center" vertical="center" wrapText="1"/>
      <protection/>
    </xf>
    <xf numFmtId="0" fontId="0" fillId="0" borderId="18" xfId="1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15" applyFont="1" applyFill="1" applyBorder="1" applyAlignment="1">
      <alignment horizontal="center" vertical="center" wrapText="1"/>
      <protection/>
    </xf>
    <xf numFmtId="0" fontId="0" fillId="0" borderId="25" xfId="15" applyFont="1" applyFill="1" applyBorder="1" applyAlignment="1">
      <alignment horizontal="center" vertical="center" wrapText="1"/>
      <protection/>
    </xf>
    <xf numFmtId="0" fontId="0" fillId="0" borderId="26" xfId="15" applyFont="1" applyFill="1" applyBorder="1" applyAlignment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1" xfId="15" applyFont="1" applyBorder="1" applyAlignment="1">
      <alignment horizontal="center" vertical="center" wrapText="1"/>
      <protection/>
    </xf>
    <xf numFmtId="0" fontId="0" fillId="0" borderId="1" xfId="15" applyFont="1" applyBorder="1" applyAlignment="1">
      <alignment horizontal="center" vertical="center" wrapText="1"/>
      <protection/>
    </xf>
    <xf numFmtId="0" fontId="0" fillId="0" borderId="17" xfId="15" applyFont="1" applyFill="1" applyBorder="1" applyAlignment="1">
      <alignment horizontal="distributed" vertical="center" wrapText="1"/>
      <protection/>
    </xf>
    <xf numFmtId="0" fontId="0" fillId="0" borderId="3" xfId="15" applyFont="1" applyFill="1" applyBorder="1" applyAlignment="1">
      <alignment horizontal="distributed" vertical="center" wrapText="1"/>
      <protection/>
    </xf>
    <xf numFmtId="0" fontId="0" fillId="0" borderId="5" xfId="15" applyFont="1" applyFill="1" applyBorder="1" applyAlignment="1">
      <alignment horizontal="distributed" vertical="center" wrapText="1"/>
      <protection/>
    </xf>
  </cellXfs>
  <cellStyles count="7">
    <cellStyle name="Normal" xfId="0"/>
    <cellStyle name="一般_91校地舍920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R228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M1"/>
    </sheetView>
  </sheetViews>
  <sheetFormatPr defaultColWidth="9.33203125" defaultRowHeight="14.25"/>
  <cols>
    <col min="1" max="1" width="6.5" style="0" customWidth="1"/>
    <col min="2" max="2" width="25.16015625" style="0" customWidth="1"/>
    <col min="3" max="3" width="8.5" style="0" bestFit="1" customWidth="1"/>
    <col min="4" max="4" width="13" style="0" customWidth="1"/>
    <col min="5" max="5" width="11.5" style="0" customWidth="1"/>
    <col min="6" max="6" width="11.33203125" style="0" customWidth="1"/>
    <col min="7" max="7" width="10.66015625" style="0" customWidth="1"/>
    <col min="8" max="8" width="12.66015625" style="0" customWidth="1"/>
    <col min="9" max="9" width="11.5" style="0" customWidth="1"/>
    <col min="10" max="10" width="11.16015625" style="0" customWidth="1"/>
    <col min="11" max="11" width="10.83203125" style="0" customWidth="1"/>
    <col min="12" max="12" width="11" style="0" customWidth="1"/>
    <col min="13" max="13" width="10.66015625" style="0" customWidth="1"/>
  </cols>
  <sheetData>
    <row r="1" spans="1:13" s="1" customFormat="1" ht="17.25" customHeight="1">
      <c r="A1" s="66" t="s">
        <v>384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5" customHeight="1" thickBot="1">
      <c r="A2" s="3" t="s">
        <v>358</v>
      </c>
      <c r="B2" s="4"/>
      <c r="H2" s="5"/>
      <c r="I2" s="5"/>
      <c r="L2" s="67" t="s">
        <v>359</v>
      </c>
      <c r="M2" s="68"/>
    </row>
    <row r="3" spans="1:13" s="1" customFormat="1" ht="16.5" customHeight="1">
      <c r="A3" s="69" t="s">
        <v>360</v>
      </c>
      <c r="B3" s="70"/>
      <c r="C3" s="75" t="s">
        <v>0</v>
      </c>
      <c r="D3" s="77" t="s">
        <v>361</v>
      </c>
      <c r="E3" s="80" t="s">
        <v>362</v>
      </c>
      <c r="F3" s="80"/>
      <c r="G3" s="80"/>
      <c r="H3" s="81" t="s">
        <v>363</v>
      </c>
      <c r="I3" s="84" t="s">
        <v>328</v>
      </c>
      <c r="J3" s="85"/>
      <c r="K3" s="85"/>
      <c r="L3" s="86"/>
      <c r="M3" s="87" t="s">
        <v>364</v>
      </c>
    </row>
    <row r="4" spans="1:13" s="1" customFormat="1" ht="16.5" customHeight="1">
      <c r="A4" s="71"/>
      <c r="B4" s="72"/>
      <c r="C4" s="76"/>
      <c r="D4" s="78"/>
      <c r="E4" s="64" t="s">
        <v>365</v>
      </c>
      <c r="F4" s="60" t="s">
        <v>366</v>
      </c>
      <c r="G4" s="61"/>
      <c r="H4" s="82"/>
      <c r="I4" s="62" t="s">
        <v>367</v>
      </c>
      <c r="J4" s="58" t="s">
        <v>368</v>
      </c>
      <c r="K4" s="64" t="s">
        <v>369</v>
      </c>
      <c r="L4" s="58" t="s">
        <v>370</v>
      </c>
      <c r="M4" s="88"/>
    </row>
    <row r="5" spans="1:13" s="1" customFormat="1" ht="24" customHeight="1">
      <c r="A5" s="73"/>
      <c r="B5" s="74"/>
      <c r="C5" s="76"/>
      <c r="D5" s="79"/>
      <c r="E5" s="65"/>
      <c r="F5" s="6" t="s">
        <v>371</v>
      </c>
      <c r="G5" s="6" t="s">
        <v>372</v>
      </c>
      <c r="H5" s="83"/>
      <c r="I5" s="63"/>
      <c r="J5" s="59"/>
      <c r="K5" s="65"/>
      <c r="L5" s="59"/>
      <c r="M5" s="89"/>
    </row>
    <row r="6" spans="1:13" s="1" customFormat="1" ht="17.25" customHeight="1">
      <c r="A6" s="7" t="s">
        <v>19</v>
      </c>
      <c r="B6" s="8" t="s">
        <v>172</v>
      </c>
      <c r="C6" s="9" t="s">
        <v>333</v>
      </c>
      <c r="D6" s="10">
        <v>419556</v>
      </c>
      <c r="E6" s="10">
        <v>5842</v>
      </c>
      <c r="F6" s="10">
        <v>88</v>
      </c>
      <c r="G6" s="10">
        <v>137</v>
      </c>
      <c r="H6" s="10">
        <v>1033971</v>
      </c>
      <c r="I6" s="10">
        <f aca="true" t="shared" si="0" ref="I6:I37">SUM(J6:L6)</f>
        <v>1015470</v>
      </c>
      <c r="J6" s="10">
        <v>80673</v>
      </c>
      <c r="K6" s="10">
        <v>68704</v>
      </c>
      <c r="L6" s="10">
        <v>866093</v>
      </c>
      <c r="M6" s="10">
        <v>18501</v>
      </c>
    </row>
    <row r="7" spans="1:13" s="1" customFormat="1" ht="17.25" customHeight="1">
      <c r="A7" s="7" t="s">
        <v>20</v>
      </c>
      <c r="B7" s="8" t="s">
        <v>173</v>
      </c>
      <c r="C7" s="11" t="s">
        <v>333</v>
      </c>
      <c r="D7" s="10">
        <v>1475</v>
      </c>
      <c r="E7" s="10">
        <v>0</v>
      </c>
      <c r="F7" s="10">
        <v>0</v>
      </c>
      <c r="G7" s="10">
        <v>1</v>
      </c>
      <c r="H7" s="10">
        <v>1976</v>
      </c>
      <c r="I7" s="10">
        <f t="shared" si="0"/>
        <v>1976</v>
      </c>
      <c r="J7" s="10">
        <v>1169</v>
      </c>
      <c r="K7" s="10">
        <v>0</v>
      </c>
      <c r="L7" s="10">
        <v>807</v>
      </c>
      <c r="M7" s="10">
        <v>0</v>
      </c>
    </row>
    <row r="8" spans="1:13" s="1" customFormat="1" ht="17.25" customHeight="1">
      <c r="A8" s="7" t="s">
        <v>20</v>
      </c>
      <c r="B8" s="8" t="s">
        <v>173</v>
      </c>
      <c r="C8" s="11" t="s">
        <v>11</v>
      </c>
      <c r="D8" s="10">
        <v>0</v>
      </c>
      <c r="E8" s="10">
        <v>0</v>
      </c>
      <c r="F8" s="10">
        <v>0</v>
      </c>
      <c r="G8" s="10">
        <v>0</v>
      </c>
      <c r="H8" s="10">
        <v>221565</v>
      </c>
      <c r="I8" s="10">
        <f t="shared" si="0"/>
        <v>221565</v>
      </c>
      <c r="J8" s="10">
        <v>0</v>
      </c>
      <c r="K8" s="10">
        <v>0</v>
      </c>
      <c r="L8" s="10">
        <v>221565</v>
      </c>
      <c r="M8" s="10">
        <v>0</v>
      </c>
    </row>
    <row r="9" spans="1:13" s="1" customFormat="1" ht="17.25" customHeight="1">
      <c r="A9" s="7" t="s">
        <v>20</v>
      </c>
      <c r="B9" s="8" t="s">
        <v>173</v>
      </c>
      <c r="C9" s="11" t="s">
        <v>17</v>
      </c>
      <c r="D9" s="10">
        <v>420255</v>
      </c>
      <c r="E9" s="10">
        <v>5884</v>
      </c>
      <c r="F9" s="10">
        <v>152</v>
      </c>
      <c r="G9" s="10">
        <v>300</v>
      </c>
      <c r="H9" s="10">
        <v>950364</v>
      </c>
      <c r="I9" s="10">
        <f t="shared" si="0"/>
        <v>950364</v>
      </c>
      <c r="J9" s="10">
        <v>196470</v>
      </c>
      <c r="K9" s="10">
        <v>32300</v>
      </c>
      <c r="L9" s="10">
        <v>721594</v>
      </c>
      <c r="M9" s="10">
        <v>0</v>
      </c>
    </row>
    <row r="10" spans="1:13" s="1" customFormat="1" ht="17.25" customHeight="1">
      <c r="A10" s="7" t="s">
        <v>20</v>
      </c>
      <c r="B10" s="8" t="s">
        <v>173</v>
      </c>
      <c r="C10" s="11" t="s">
        <v>15</v>
      </c>
      <c r="D10" s="10">
        <v>0</v>
      </c>
      <c r="E10" s="10">
        <v>0</v>
      </c>
      <c r="F10" s="10">
        <v>0</v>
      </c>
      <c r="G10" s="10">
        <v>0</v>
      </c>
      <c r="H10" s="10">
        <v>101134</v>
      </c>
      <c r="I10" s="10">
        <f t="shared" si="0"/>
        <v>0</v>
      </c>
      <c r="J10" s="10">
        <v>0</v>
      </c>
      <c r="K10" s="10">
        <v>0</v>
      </c>
      <c r="L10" s="10">
        <v>0</v>
      </c>
      <c r="M10" s="10">
        <v>101134</v>
      </c>
    </row>
    <row r="11" spans="1:13" s="1" customFormat="1" ht="17.25" customHeight="1">
      <c r="A11" s="7" t="s">
        <v>21</v>
      </c>
      <c r="B11" s="8" t="s">
        <v>373</v>
      </c>
      <c r="C11" s="11" t="s">
        <v>333</v>
      </c>
      <c r="D11" s="10">
        <v>1122399</v>
      </c>
      <c r="E11" s="10">
        <v>8584</v>
      </c>
      <c r="F11" s="10">
        <v>221</v>
      </c>
      <c r="G11" s="10">
        <v>925</v>
      </c>
      <c r="H11" s="10">
        <v>1355368</v>
      </c>
      <c r="I11" s="10">
        <f t="shared" si="0"/>
        <v>1355368</v>
      </c>
      <c r="J11" s="10">
        <v>423005</v>
      </c>
      <c r="K11" s="10">
        <v>25429</v>
      </c>
      <c r="L11" s="10">
        <v>906934</v>
      </c>
      <c r="M11" s="10">
        <v>0</v>
      </c>
    </row>
    <row r="12" spans="1:13" s="1" customFormat="1" ht="17.25" customHeight="1">
      <c r="A12" s="7" t="s">
        <v>22</v>
      </c>
      <c r="B12" s="8" t="s">
        <v>174</v>
      </c>
      <c r="C12" s="11" t="s">
        <v>333</v>
      </c>
      <c r="D12" s="10">
        <v>306353</v>
      </c>
      <c r="E12" s="10">
        <v>5440</v>
      </c>
      <c r="F12" s="10">
        <v>11</v>
      </c>
      <c r="G12" s="10">
        <v>61</v>
      </c>
      <c r="H12" s="10">
        <v>219867</v>
      </c>
      <c r="I12" s="10">
        <f t="shared" si="0"/>
        <v>219708</v>
      </c>
      <c r="J12" s="10">
        <v>112334</v>
      </c>
      <c r="K12" s="10">
        <v>55314</v>
      </c>
      <c r="L12" s="10">
        <v>52060</v>
      </c>
      <c r="M12" s="10">
        <v>159</v>
      </c>
    </row>
    <row r="13" spans="1:13" s="1" customFormat="1" ht="17.25" customHeight="1">
      <c r="A13" s="7" t="s">
        <v>22</v>
      </c>
      <c r="B13" s="8" t="s">
        <v>174</v>
      </c>
      <c r="C13" s="11" t="s">
        <v>334</v>
      </c>
      <c r="D13" s="10">
        <v>61522</v>
      </c>
      <c r="E13" s="10">
        <v>1773</v>
      </c>
      <c r="F13" s="10">
        <v>23</v>
      </c>
      <c r="G13" s="10">
        <v>35</v>
      </c>
      <c r="H13" s="10">
        <v>234791</v>
      </c>
      <c r="I13" s="10">
        <f t="shared" si="0"/>
        <v>234791</v>
      </c>
      <c r="J13" s="10">
        <v>25727</v>
      </c>
      <c r="K13" s="10">
        <v>38552</v>
      </c>
      <c r="L13" s="10">
        <v>170512</v>
      </c>
      <c r="M13" s="10">
        <v>0</v>
      </c>
    </row>
    <row r="14" spans="1:13" s="1" customFormat="1" ht="17.25" customHeight="1">
      <c r="A14" s="7" t="s">
        <v>23</v>
      </c>
      <c r="B14" s="8" t="s">
        <v>175</v>
      </c>
      <c r="C14" s="11" t="s">
        <v>335</v>
      </c>
      <c r="D14" s="10">
        <v>845012</v>
      </c>
      <c r="E14" s="10">
        <v>6636</v>
      </c>
      <c r="F14" s="10">
        <v>218</v>
      </c>
      <c r="G14" s="10">
        <v>156</v>
      </c>
      <c r="H14" s="10">
        <v>1866124</v>
      </c>
      <c r="I14" s="10">
        <f t="shared" si="0"/>
        <v>1866124</v>
      </c>
      <c r="J14" s="10">
        <v>238668</v>
      </c>
      <c r="K14" s="10">
        <v>45345</v>
      </c>
      <c r="L14" s="10">
        <v>1582111</v>
      </c>
      <c r="M14" s="10">
        <v>0</v>
      </c>
    </row>
    <row r="15" spans="1:13" s="1" customFormat="1" ht="17.25" customHeight="1">
      <c r="A15" s="7" t="s">
        <v>24</v>
      </c>
      <c r="B15" s="8" t="s">
        <v>176</v>
      </c>
      <c r="C15" s="11" t="s">
        <v>336</v>
      </c>
      <c r="D15" s="10">
        <v>526510</v>
      </c>
      <c r="E15" s="10">
        <v>3491</v>
      </c>
      <c r="F15" s="10">
        <v>113</v>
      </c>
      <c r="G15" s="10">
        <v>128</v>
      </c>
      <c r="H15" s="10">
        <v>549595</v>
      </c>
      <c r="I15" s="10">
        <f t="shared" si="0"/>
        <v>549595</v>
      </c>
      <c r="J15" s="10">
        <v>130808</v>
      </c>
      <c r="K15" s="10">
        <v>23346</v>
      </c>
      <c r="L15" s="10">
        <v>395441</v>
      </c>
      <c r="M15" s="10">
        <v>0</v>
      </c>
    </row>
    <row r="16" spans="1:13" s="1" customFormat="1" ht="17.25" customHeight="1">
      <c r="A16" s="7" t="s">
        <v>25</v>
      </c>
      <c r="B16" s="8" t="s">
        <v>177</v>
      </c>
      <c r="C16" s="11" t="s">
        <v>333</v>
      </c>
      <c r="D16" s="10">
        <v>3477</v>
      </c>
      <c r="E16" s="10">
        <v>0</v>
      </c>
      <c r="F16" s="10">
        <v>0</v>
      </c>
      <c r="G16" s="10">
        <v>0</v>
      </c>
      <c r="H16" s="10">
        <v>1793</v>
      </c>
      <c r="I16" s="10">
        <f t="shared" si="0"/>
        <v>1793</v>
      </c>
      <c r="J16" s="10">
        <v>1172</v>
      </c>
      <c r="K16" s="10">
        <v>0</v>
      </c>
      <c r="L16" s="10">
        <v>621</v>
      </c>
      <c r="M16" s="10">
        <v>0</v>
      </c>
    </row>
    <row r="17" spans="1:13" s="1" customFormat="1" ht="17.25" customHeight="1">
      <c r="A17" s="7" t="s">
        <v>25</v>
      </c>
      <c r="B17" s="8" t="s">
        <v>177</v>
      </c>
      <c r="C17" s="11" t="s">
        <v>337</v>
      </c>
      <c r="D17" s="10">
        <v>20008</v>
      </c>
      <c r="E17" s="10">
        <v>0</v>
      </c>
      <c r="F17" s="10">
        <v>0</v>
      </c>
      <c r="G17" s="10">
        <v>0</v>
      </c>
      <c r="H17" s="10">
        <v>82000</v>
      </c>
      <c r="I17" s="10">
        <f t="shared" si="0"/>
        <v>82000</v>
      </c>
      <c r="J17" s="10">
        <v>2848</v>
      </c>
      <c r="K17" s="10">
        <v>0</v>
      </c>
      <c r="L17" s="10">
        <v>79152</v>
      </c>
      <c r="M17" s="10">
        <v>0</v>
      </c>
    </row>
    <row r="18" spans="1:13" s="1" customFormat="1" ht="17.25" customHeight="1">
      <c r="A18" s="7" t="s">
        <v>25</v>
      </c>
      <c r="B18" s="8" t="s">
        <v>374</v>
      </c>
      <c r="C18" s="11" t="s">
        <v>17</v>
      </c>
      <c r="D18" s="10">
        <v>476024</v>
      </c>
      <c r="E18" s="10">
        <v>7647</v>
      </c>
      <c r="F18" s="10">
        <v>169</v>
      </c>
      <c r="G18" s="10">
        <v>140</v>
      </c>
      <c r="H18" s="10">
        <v>770078</v>
      </c>
      <c r="I18" s="10">
        <f t="shared" si="0"/>
        <v>770078</v>
      </c>
      <c r="J18" s="10">
        <v>95403</v>
      </c>
      <c r="K18" s="10">
        <v>118090</v>
      </c>
      <c r="L18" s="10">
        <v>556585</v>
      </c>
      <c r="M18" s="10">
        <v>0</v>
      </c>
    </row>
    <row r="19" spans="1:13" s="1" customFormat="1" ht="17.25" customHeight="1">
      <c r="A19" s="7" t="s">
        <v>25</v>
      </c>
      <c r="B19" s="8" t="s">
        <v>177</v>
      </c>
      <c r="C19" s="11" t="s">
        <v>15</v>
      </c>
      <c r="D19" s="10">
        <v>10338</v>
      </c>
      <c r="E19" s="10">
        <v>0</v>
      </c>
      <c r="F19" s="10">
        <v>0</v>
      </c>
      <c r="G19" s="10">
        <v>0</v>
      </c>
      <c r="H19" s="10">
        <v>25001</v>
      </c>
      <c r="I19" s="10">
        <f t="shared" si="0"/>
        <v>25001</v>
      </c>
      <c r="J19" s="10">
        <v>3477</v>
      </c>
      <c r="K19" s="10">
        <v>0</v>
      </c>
      <c r="L19" s="10">
        <v>21524</v>
      </c>
      <c r="M19" s="10">
        <v>0</v>
      </c>
    </row>
    <row r="20" spans="1:13" s="1" customFormat="1" ht="17.25" customHeight="1">
      <c r="A20" s="7" t="s">
        <v>26</v>
      </c>
      <c r="B20" s="8" t="s">
        <v>178</v>
      </c>
      <c r="C20" s="11" t="s">
        <v>18</v>
      </c>
      <c r="D20" s="10">
        <v>496</v>
      </c>
      <c r="E20" s="10">
        <v>0</v>
      </c>
      <c r="F20" s="10">
        <v>0</v>
      </c>
      <c r="G20" s="10">
        <v>0</v>
      </c>
      <c r="H20" s="10">
        <v>930</v>
      </c>
      <c r="I20" s="10">
        <f t="shared" si="0"/>
        <v>930</v>
      </c>
      <c r="J20" s="10">
        <v>195</v>
      </c>
      <c r="K20" s="10">
        <v>0</v>
      </c>
      <c r="L20" s="10">
        <v>735</v>
      </c>
      <c r="M20" s="10">
        <v>0</v>
      </c>
    </row>
    <row r="21" spans="1:13" s="1" customFormat="1" ht="17.25" customHeight="1">
      <c r="A21" s="7" t="s">
        <v>26</v>
      </c>
      <c r="B21" s="8" t="s">
        <v>178</v>
      </c>
      <c r="C21" s="11" t="s">
        <v>8</v>
      </c>
      <c r="D21" s="10">
        <v>373054</v>
      </c>
      <c r="E21" s="10">
        <v>5998</v>
      </c>
      <c r="F21" s="10">
        <v>73</v>
      </c>
      <c r="G21" s="10">
        <v>195</v>
      </c>
      <c r="H21" s="10">
        <v>614800</v>
      </c>
      <c r="I21" s="10">
        <f t="shared" si="0"/>
        <v>614800</v>
      </c>
      <c r="J21" s="10">
        <v>94151</v>
      </c>
      <c r="K21" s="10">
        <v>22143</v>
      </c>
      <c r="L21" s="10">
        <v>498506</v>
      </c>
      <c r="M21" s="10">
        <v>0</v>
      </c>
    </row>
    <row r="22" spans="1:13" s="1" customFormat="1" ht="17.25" customHeight="1">
      <c r="A22" s="7" t="s">
        <v>26</v>
      </c>
      <c r="B22" s="8" t="s">
        <v>178</v>
      </c>
      <c r="C22" s="11" t="s">
        <v>7</v>
      </c>
      <c r="D22" s="10">
        <v>164</v>
      </c>
      <c r="E22" s="10">
        <v>0</v>
      </c>
      <c r="F22" s="10">
        <v>0</v>
      </c>
      <c r="G22" s="10">
        <v>0</v>
      </c>
      <c r="H22" s="10">
        <v>796</v>
      </c>
      <c r="I22" s="10">
        <f t="shared" si="0"/>
        <v>796</v>
      </c>
      <c r="J22" s="10">
        <v>134</v>
      </c>
      <c r="K22" s="10">
        <v>0</v>
      </c>
      <c r="L22" s="10">
        <v>662</v>
      </c>
      <c r="M22" s="10">
        <v>0</v>
      </c>
    </row>
    <row r="23" spans="1:13" s="1" customFormat="1" ht="17.25" customHeight="1">
      <c r="A23" s="7" t="s">
        <v>27</v>
      </c>
      <c r="B23" s="8" t="s">
        <v>179</v>
      </c>
      <c r="C23" s="11" t="s">
        <v>5</v>
      </c>
      <c r="D23" s="10">
        <v>321068</v>
      </c>
      <c r="E23" s="10">
        <v>4262</v>
      </c>
      <c r="F23" s="10">
        <v>76</v>
      </c>
      <c r="G23" s="10">
        <v>95</v>
      </c>
      <c r="H23" s="10">
        <v>702879</v>
      </c>
      <c r="I23" s="10">
        <f t="shared" si="0"/>
        <v>289469</v>
      </c>
      <c r="J23" s="10">
        <v>64530</v>
      </c>
      <c r="K23" s="10">
        <v>70000</v>
      </c>
      <c r="L23" s="10">
        <v>154939</v>
      </c>
      <c r="M23" s="10">
        <v>413410</v>
      </c>
    </row>
    <row r="24" spans="1:13" s="1" customFormat="1" ht="17.25" customHeight="1">
      <c r="A24" s="7" t="s">
        <v>28</v>
      </c>
      <c r="B24" s="8" t="s">
        <v>180</v>
      </c>
      <c r="C24" s="11" t="s">
        <v>12</v>
      </c>
      <c r="D24" s="10">
        <v>187829</v>
      </c>
      <c r="E24" s="10">
        <v>2750</v>
      </c>
      <c r="F24" s="10">
        <v>38</v>
      </c>
      <c r="G24" s="10">
        <v>48</v>
      </c>
      <c r="H24" s="10">
        <v>327388</v>
      </c>
      <c r="I24" s="10">
        <f t="shared" si="0"/>
        <v>240966</v>
      </c>
      <c r="J24" s="10">
        <v>51384</v>
      </c>
      <c r="K24" s="10">
        <v>15383</v>
      </c>
      <c r="L24" s="10">
        <v>174199</v>
      </c>
      <c r="M24" s="10">
        <v>86422</v>
      </c>
    </row>
    <row r="25" spans="1:13" s="1" customFormat="1" ht="17.25" customHeight="1">
      <c r="A25" s="7" t="s">
        <v>29</v>
      </c>
      <c r="B25" s="8" t="s">
        <v>181</v>
      </c>
      <c r="C25" s="11" t="s">
        <v>333</v>
      </c>
      <c r="D25" s="10">
        <v>373</v>
      </c>
      <c r="E25" s="10">
        <v>0</v>
      </c>
      <c r="F25" s="10">
        <v>0</v>
      </c>
      <c r="G25" s="10">
        <v>0</v>
      </c>
      <c r="H25" s="10">
        <v>33</v>
      </c>
      <c r="I25" s="10">
        <f t="shared" si="0"/>
        <v>33</v>
      </c>
      <c r="J25" s="10">
        <v>33</v>
      </c>
      <c r="K25" s="10">
        <v>0</v>
      </c>
      <c r="L25" s="10">
        <v>0</v>
      </c>
      <c r="M25" s="10">
        <v>0</v>
      </c>
    </row>
    <row r="26" spans="1:13" s="1" customFormat="1" ht="17.25" customHeight="1">
      <c r="A26" s="7" t="s">
        <v>29</v>
      </c>
      <c r="B26" s="8" t="s">
        <v>181</v>
      </c>
      <c r="C26" s="11" t="s">
        <v>6</v>
      </c>
      <c r="D26" s="10">
        <v>0</v>
      </c>
      <c r="E26" s="10">
        <v>0</v>
      </c>
      <c r="F26" s="10">
        <v>0</v>
      </c>
      <c r="G26" s="10">
        <v>0</v>
      </c>
      <c r="H26" s="10">
        <v>1260</v>
      </c>
      <c r="I26" s="10">
        <f t="shared" si="0"/>
        <v>1260</v>
      </c>
      <c r="J26" s="10">
        <v>0</v>
      </c>
      <c r="K26" s="10">
        <v>0</v>
      </c>
      <c r="L26" s="10">
        <v>1260</v>
      </c>
      <c r="M26" s="10">
        <v>0</v>
      </c>
    </row>
    <row r="27" spans="1:13" s="1" customFormat="1" ht="17.25" customHeight="1">
      <c r="A27" s="7" t="s">
        <v>29</v>
      </c>
      <c r="B27" s="8" t="s">
        <v>181</v>
      </c>
      <c r="C27" s="11" t="s">
        <v>7</v>
      </c>
      <c r="D27" s="10">
        <v>469121</v>
      </c>
      <c r="E27" s="10">
        <v>3734</v>
      </c>
      <c r="F27" s="10">
        <v>116</v>
      </c>
      <c r="G27" s="10">
        <v>221</v>
      </c>
      <c r="H27" s="10">
        <v>1305956</v>
      </c>
      <c r="I27" s="10">
        <f t="shared" si="0"/>
        <v>1305956</v>
      </c>
      <c r="J27" s="10">
        <v>114994</v>
      </c>
      <c r="K27" s="10">
        <v>12738</v>
      </c>
      <c r="L27" s="10">
        <v>1178224</v>
      </c>
      <c r="M27" s="10">
        <v>0</v>
      </c>
    </row>
    <row r="28" spans="1:13" s="1" customFormat="1" ht="17.25" customHeight="1">
      <c r="A28" s="7" t="s">
        <v>30</v>
      </c>
      <c r="B28" s="8" t="s">
        <v>182</v>
      </c>
      <c r="C28" s="11" t="s">
        <v>5</v>
      </c>
      <c r="D28" s="10">
        <v>108230</v>
      </c>
      <c r="E28" s="10">
        <v>1672</v>
      </c>
      <c r="F28" s="10">
        <v>23</v>
      </c>
      <c r="G28" s="10">
        <v>89</v>
      </c>
      <c r="H28" s="10">
        <v>134909</v>
      </c>
      <c r="I28" s="10">
        <f t="shared" si="0"/>
        <v>134909</v>
      </c>
      <c r="J28" s="10">
        <v>23326</v>
      </c>
      <c r="K28" s="10">
        <v>23220</v>
      </c>
      <c r="L28" s="10">
        <v>88363</v>
      </c>
      <c r="M28" s="10">
        <v>0</v>
      </c>
    </row>
    <row r="29" spans="1:13" s="1" customFormat="1" ht="17.25" customHeight="1">
      <c r="A29" s="7" t="s">
        <v>30</v>
      </c>
      <c r="B29" s="8" t="s">
        <v>182</v>
      </c>
      <c r="C29" s="11" t="s">
        <v>1</v>
      </c>
      <c r="D29" s="10">
        <v>106699</v>
      </c>
      <c r="E29" s="10">
        <v>1784</v>
      </c>
      <c r="F29" s="10">
        <v>0</v>
      </c>
      <c r="G29" s="10">
        <v>0</v>
      </c>
      <c r="H29" s="10">
        <v>506634</v>
      </c>
      <c r="I29" s="10">
        <f t="shared" si="0"/>
        <v>506634</v>
      </c>
      <c r="J29" s="10">
        <v>19312</v>
      </c>
      <c r="K29" s="10">
        <v>38400</v>
      </c>
      <c r="L29" s="10">
        <v>448922</v>
      </c>
      <c r="M29" s="10">
        <v>0</v>
      </c>
    </row>
    <row r="30" spans="1:13" s="1" customFormat="1" ht="17.25" customHeight="1">
      <c r="A30" s="12" t="s">
        <v>31</v>
      </c>
      <c r="B30" s="13" t="s">
        <v>183</v>
      </c>
      <c r="C30" s="14" t="s">
        <v>336</v>
      </c>
      <c r="D30" s="15">
        <v>577</v>
      </c>
      <c r="E30" s="15">
        <v>0</v>
      </c>
      <c r="F30" s="15">
        <v>0</v>
      </c>
      <c r="G30" s="15">
        <v>6</v>
      </c>
      <c r="H30" s="15">
        <v>517</v>
      </c>
      <c r="I30" s="15">
        <f t="shared" si="0"/>
        <v>517</v>
      </c>
      <c r="J30" s="15">
        <v>517</v>
      </c>
      <c r="K30" s="15">
        <v>0</v>
      </c>
      <c r="L30" s="15">
        <v>0</v>
      </c>
      <c r="M30" s="15">
        <v>0</v>
      </c>
    </row>
    <row r="31" spans="1:13" s="1" customFormat="1" ht="17.25" customHeight="1">
      <c r="A31" s="7" t="s">
        <v>31</v>
      </c>
      <c r="B31" s="8" t="s">
        <v>183</v>
      </c>
      <c r="C31" s="11" t="s">
        <v>13</v>
      </c>
      <c r="D31" s="10">
        <v>194717</v>
      </c>
      <c r="E31" s="10">
        <v>2553</v>
      </c>
      <c r="F31" s="10">
        <v>64</v>
      </c>
      <c r="G31" s="10">
        <v>78</v>
      </c>
      <c r="H31" s="10">
        <v>518296</v>
      </c>
      <c r="I31" s="10">
        <f t="shared" si="0"/>
        <v>518296</v>
      </c>
      <c r="J31" s="10">
        <v>75806</v>
      </c>
      <c r="K31" s="10">
        <v>10475</v>
      </c>
      <c r="L31" s="10">
        <v>432015</v>
      </c>
      <c r="M31" s="10">
        <v>0</v>
      </c>
    </row>
    <row r="32" spans="1:13" s="1" customFormat="1" ht="17.25" customHeight="1">
      <c r="A32" s="7" t="s">
        <v>32</v>
      </c>
      <c r="B32" s="8" t="s">
        <v>184</v>
      </c>
      <c r="C32" s="11" t="s">
        <v>333</v>
      </c>
      <c r="D32" s="10">
        <v>178908</v>
      </c>
      <c r="E32" s="10">
        <v>1663</v>
      </c>
      <c r="F32" s="10">
        <v>54</v>
      </c>
      <c r="G32" s="10">
        <v>58</v>
      </c>
      <c r="H32" s="10">
        <v>496336</v>
      </c>
      <c r="I32" s="10">
        <f t="shared" si="0"/>
        <v>496336</v>
      </c>
      <c r="J32" s="10">
        <v>45301</v>
      </c>
      <c r="K32" s="10">
        <v>23508</v>
      </c>
      <c r="L32" s="10">
        <v>427527</v>
      </c>
      <c r="M32" s="10">
        <v>0</v>
      </c>
    </row>
    <row r="33" spans="1:13" s="1" customFormat="1" ht="17.25" customHeight="1">
      <c r="A33" s="7" t="s">
        <v>33</v>
      </c>
      <c r="B33" s="8" t="s">
        <v>185</v>
      </c>
      <c r="C33" s="11" t="s">
        <v>333</v>
      </c>
      <c r="D33" s="10">
        <v>70303</v>
      </c>
      <c r="E33" s="10">
        <v>1564</v>
      </c>
      <c r="F33" s="10">
        <v>0</v>
      </c>
      <c r="G33" s="10">
        <v>3</v>
      </c>
      <c r="H33" s="10">
        <v>46379</v>
      </c>
      <c r="I33" s="10">
        <f t="shared" si="0"/>
        <v>46379</v>
      </c>
      <c r="J33" s="10">
        <v>38169</v>
      </c>
      <c r="K33" s="10">
        <v>4074</v>
      </c>
      <c r="L33" s="10">
        <v>4136</v>
      </c>
      <c r="M33" s="10">
        <v>0</v>
      </c>
    </row>
    <row r="34" spans="1:13" s="1" customFormat="1" ht="17.25" customHeight="1">
      <c r="A34" s="7" t="s">
        <v>33</v>
      </c>
      <c r="B34" s="8" t="s">
        <v>185</v>
      </c>
      <c r="C34" s="11" t="s">
        <v>334</v>
      </c>
      <c r="D34" s="10">
        <v>140710</v>
      </c>
      <c r="E34" s="10">
        <v>1036</v>
      </c>
      <c r="F34" s="10">
        <v>0</v>
      </c>
      <c r="G34" s="10">
        <v>0</v>
      </c>
      <c r="H34" s="10">
        <v>545555</v>
      </c>
      <c r="I34" s="10">
        <f t="shared" si="0"/>
        <v>545555</v>
      </c>
      <c r="J34" s="10">
        <v>58951</v>
      </c>
      <c r="K34" s="10">
        <v>23158</v>
      </c>
      <c r="L34" s="10">
        <v>463446</v>
      </c>
      <c r="M34" s="10">
        <v>0</v>
      </c>
    </row>
    <row r="35" spans="1:13" s="1" customFormat="1" ht="17.25" customHeight="1">
      <c r="A35" s="7" t="s">
        <v>34</v>
      </c>
      <c r="B35" s="8" t="s">
        <v>186</v>
      </c>
      <c r="C35" s="11" t="s">
        <v>6</v>
      </c>
      <c r="D35" s="10">
        <v>284749</v>
      </c>
      <c r="E35" s="10">
        <v>2551</v>
      </c>
      <c r="F35" s="10">
        <v>51</v>
      </c>
      <c r="G35" s="10">
        <v>48</v>
      </c>
      <c r="H35" s="10">
        <v>1342134</v>
      </c>
      <c r="I35" s="10">
        <f t="shared" si="0"/>
        <v>1237508</v>
      </c>
      <c r="J35" s="10">
        <v>82337</v>
      </c>
      <c r="K35" s="10">
        <v>46997</v>
      </c>
      <c r="L35" s="10">
        <v>1108174</v>
      </c>
      <c r="M35" s="10">
        <v>104626</v>
      </c>
    </row>
    <row r="36" spans="1:13" s="1" customFormat="1" ht="17.25" customHeight="1">
      <c r="A36" s="7" t="s">
        <v>34</v>
      </c>
      <c r="B36" s="8" t="s">
        <v>186</v>
      </c>
      <c r="C36" s="11" t="s">
        <v>7</v>
      </c>
      <c r="D36" s="10">
        <v>102258</v>
      </c>
      <c r="E36" s="10">
        <v>1256</v>
      </c>
      <c r="F36" s="10">
        <v>34</v>
      </c>
      <c r="G36" s="10">
        <v>0</v>
      </c>
      <c r="H36" s="10">
        <v>203319</v>
      </c>
      <c r="I36" s="10">
        <f t="shared" si="0"/>
        <v>203319</v>
      </c>
      <c r="J36" s="10">
        <v>24913</v>
      </c>
      <c r="K36" s="10">
        <v>32900</v>
      </c>
      <c r="L36" s="10">
        <v>145506</v>
      </c>
      <c r="M36" s="10">
        <v>0</v>
      </c>
    </row>
    <row r="37" spans="1:13" s="1" customFormat="1" ht="17.25" customHeight="1">
      <c r="A37" s="7" t="s">
        <v>35</v>
      </c>
      <c r="B37" s="8" t="s">
        <v>187</v>
      </c>
      <c r="C37" s="11" t="s">
        <v>5</v>
      </c>
      <c r="D37" s="10">
        <v>182226</v>
      </c>
      <c r="E37" s="10">
        <v>1058</v>
      </c>
      <c r="F37" s="10">
        <v>16</v>
      </c>
      <c r="G37" s="10">
        <v>46</v>
      </c>
      <c r="H37" s="10">
        <v>825197</v>
      </c>
      <c r="I37" s="10">
        <f t="shared" si="0"/>
        <v>825197</v>
      </c>
      <c r="J37" s="10">
        <v>51610</v>
      </c>
      <c r="K37" s="10">
        <v>30500</v>
      </c>
      <c r="L37" s="10">
        <v>743087</v>
      </c>
      <c r="M37" s="10">
        <v>0</v>
      </c>
    </row>
    <row r="38" spans="1:13" s="1" customFormat="1" ht="17.25" customHeight="1">
      <c r="A38" s="7" t="s">
        <v>36</v>
      </c>
      <c r="B38" s="8" t="s">
        <v>188</v>
      </c>
      <c r="C38" s="11" t="s">
        <v>333</v>
      </c>
      <c r="D38" s="10">
        <v>315</v>
      </c>
      <c r="E38" s="10">
        <v>0</v>
      </c>
      <c r="F38" s="10">
        <v>0</v>
      </c>
      <c r="G38" s="10">
        <v>0</v>
      </c>
      <c r="H38" s="10">
        <v>412</v>
      </c>
      <c r="I38" s="10">
        <f aca="true" t="shared" si="1" ref="I38:I69">SUM(J38:L38)</f>
        <v>412</v>
      </c>
      <c r="J38" s="10">
        <v>412</v>
      </c>
      <c r="K38" s="10">
        <v>0</v>
      </c>
      <c r="L38" s="10">
        <v>0</v>
      </c>
      <c r="M38" s="10">
        <v>0</v>
      </c>
    </row>
    <row r="39" spans="1:13" s="1" customFormat="1" ht="17.25" customHeight="1">
      <c r="A39" s="7" t="s">
        <v>36</v>
      </c>
      <c r="B39" s="8" t="s">
        <v>188</v>
      </c>
      <c r="C39" s="11" t="s">
        <v>4</v>
      </c>
      <c r="D39" s="10">
        <v>352124</v>
      </c>
      <c r="E39" s="10">
        <v>4235</v>
      </c>
      <c r="F39" s="10">
        <v>86</v>
      </c>
      <c r="G39" s="10">
        <v>148</v>
      </c>
      <c r="H39" s="10">
        <v>2615212</v>
      </c>
      <c r="I39" s="10">
        <f t="shared" si="1"/>
        <v>2610847</v>
      </c>
      <c r="J39" s="10">
        <v>347344</v>
      </c>
      <c r="K39" s="10">
        <v>94890</v>
      </c>
      <c r="L39" s="10">
        <v>2168613</v>
      </c>
      <c r="M39" s="10">
        <v>4365</v>
      </c>
    </row>
    <row r="40" spans="1:13" s="1" customFormat="1" ht="17.25" customHeight="1">
      <c r="A40" s="7" t="s">
        <v>37</v>
      </c>
      <c r="B40" s="8" t="s">
        <v>189</v>
      </c>
      <c r="C40" s="11" t="s">
        <v>18</v>
      </c>
      <c r="D40" s="10">
        <v>206993</v>
      </c>
      <c r="E40" s="10">
        <v>2760</v>
      </c>
      <c r="F40" s="10">
        <v>103</v>
      </c>
      <c r="G40" s="10">
        <v>37</v>
      </c>
      <c r="H40" s="10">
        <v>1486313</v>
      </c>
      <c r="I40" s="10">
        <f t="shared" si="1"/>
        <v>1486313</v>
      </c>
      <c r="J40" s="10">
        <v>62203</v>
      </c>
      <c r="K40" s="10">
        <v>53400</v>
      </c>
      <c r="L40" s="10">
        <v>1370710</v>
      </c>
      <c r="M40" s="10">
        <v>0</v>
      </c>
    </row>
    <row r="41" spans="1:13" s="1" customFormat="1" ht="17.25" customHeight="1">
      <c r="A41" s="7" t="s">
        <v>38</v>
      </c>
      <c r="B41" s="8" t="s">
        <v>190</v>
      </c>
      <c r="C41" s="11" t="s">
        <v>333</v>
      </c>
      <c r="D41" s="10">
        <v>219445</v>
      </c>
      <c r="E41" s="10">
        <v>2716</v>
      </c>
      <c r="F41" s="10">
        <v>0</v>
      </c>
      <c r="G41" s="10">
        <v>71</v>
      </c>
      <c r="H41" s="10">
        <v>119258</v>
      </c>
      <c r="I41" s="10">
        <f t="shared" si="1"/>
        <v>119258</v>
      </c>
      <c r="J41" s="10">
        <v>30287</v>
      </c>
      <c r="K41" s="10">
        <v>14536</v>
      </c>
      <c r="L41" s="10">
        <v>74435</v>
      </c>
      <c r="M41" s="10">
        <v>0</v>
      </c>
    </row>
    <row r="42" spans="1:13" s="1" customFormat="1" ht="17.25" customHeight="1">
      <c r="A42" s="7" t="s">
        <v>38</v>
      </c>
      <c r="B42" s="8" t="s">
        <v>190</v>
      </c>
      <c r="C42" s="11" t="s">
        <v>334</v>
      </c>
      <c r="D42" s="10">
        <v>227</v>
      </c>
      <c r="E42" s="10">
        <v>0</v>
      </c>
      <c r="F42" s="10">
        <v>0</v>
      </c>
      <c r="G42" s="10">
        <v>0</v>
      </c>
      <c r="H42" s="10">
        <v>56693</v>
      </c>
      <c r="I42" s="10">
        <f t="shared" si="1"/>
        <v>56693</v>
      </c>
      <c r="J42" s="10">
        <v>100</v>
      </c>
      <c r="K42" s="10">
        <v>0</v>
      </c>
      <c r="L42" s="10">
        <v>56593</v>
      </c>
      <c r="M42" s="10">
        <v>0</v>
      </c>
    </row>
    <row r="43" spans="1:13" s="1" customFormat="1" ht="17.25" customHeight="1">
      <c r="A43" s="7" t="s">
        <v>38</v>
      </c>
      <c r="B43" s="8" t="s">
        <v>190</v>
      </c>
      <c r="C43" s="11" t="s">
        <v>12</v>
      </c>
      <c r="D43" s="10">
        <v>0</v>
      </c>
      <c r="E43" s="10">
        <v>0</v>
      </c>
      <c r="F43" s="10">
        <v>0</v>
      </c>
      <c r="G43" s="10">
        <v>0</v>
      </c>
      <c r="H43" s="10">
        <v>98959</v>
      </c>
      <c r="I43" s="10">
        <f t="shared" si="1"/>
        <v>98959</v>
      </c>
      <c r="J43" s="10">
        <v>0</v>
      </c>
      <c r="K43" s="10">
        <v>0</v>
      </c>
      <c r="L43" s="10">
        <v>98959</v>
      </c>
      <c r="M43" s="10">
        <v>0</v>
      </c>
    </row>
    <row r="44" spans="1:13" s="1" customFormat="1" ht="17.25" customHeight="1">
      <c r="A44" s="7" t="s">
        <v>38</v>
      </c>
      <c r="B44" s="8" t="s">
        <v>190</v>
      </c>
      <c r="C44" s="11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19535</v>
      </c>
      <c r="I44" s="10">
        <f t="shared" si="1"/>
        <v>19535</v>
      </c>
      <c r="J44" s="10">
        <v>0</v>
      </c>
      <c r="K44" s="10">
        <v>0</v>
      </c>
      <c r="L44" s="10">
        <v>19535</v>
      </c>
      <c r="M44" s="10">
        <v>0</v>
      </c>
    </row>
    <row r="45" spans="1:13" s="1" customFormat="1" ht="17.25" customHeight="1">
      <c r="A45" s="7" t="s">
        <v>39</v>
      </c>
      <c r="B45" s="8" t="s">
        <v>191</v>
      </c>
      <c r="C45" s="11" t="s">
        <v>14</v>
      </c>
      <c r="D45" s="10">
        <v>264507</v>
      </c>
      <c r="E45" s="10">
        <v>2718</v>
      </c>
      <c r="F45" s="10">
        <v>49</v>
      </c>
      <c r="G45" s="10">
        <v>84</v>
      </c>
      <c r="H45" s="10">
        <v>581447</v>
      </c>
      <c r="I45" s="10">
        <f t="shared" si="1"/>
        <v>581447</v>
      </c>
      <c r="J45" s="10">
        <v>78788</v>
      </c>
      <c r="K45" s="10">
        <v>58002</v>
      </c>
      <c r="L45" s="10">
        <v>444657</v>
      </c>
      <c r="M45" s="10">
        <v>0</v>
      </c>
    </row>
    <row r="46" spans="1:13" s="1" customFormat="1" ht="17.25" customHeight="1">
      <c r="A46" s="7" t="s">
        <v>40</v>
      </c>
      <c r="B46" s="8" t="s">
        <v>192</v>
      </c>
      <c r="C46" s="11" t="s">
        <v>333</v>
      </c>
      <c r="D46" s="10">
        <v>136</v>
      </c>
      <c r="E46" s="10">
        <v>0</v>
      </c>
      <c r="F46" s="10">
        <v>0</v>
      </c>
      <c r="G46" s="10">
        <v>1</v>
      </c>
      <c r="H46" s="10">
        <v>52</v>
      </c>
      <c r="I46" s="10">
        <f t="shared" si="1"/>
        <v>52</v>
      </c>
      <c r="J46" s="10">
        <v>52</v>
      </c>
      <c r="K46" s="10">
        <v>0</v>
      </c>
      <c r="L46" s="10">
        <v>0</v>
      </c>
      <c r="M46" s="10">
        <v>0</v>
      </c>
    </row>
    <row r="47" spans="1:13" s="1" customFormat="1" ht="17.25" customHeight="1">
      <c r="A47" s="7" t="s">
        <v>40</v>
      </c>
      <c r="B47" s="8" t="s">
        <v>375</v>
      </c>
      <c r="C47" s="11" t="s">
        <v>338</v>
      </c>
      <c r="D47" s="10">
        <v>181</v>
      </c>
      <c r="E47" s="10">
        <v>6</v>
      </c>
      <c r="F47" s="10">
        <v>0</v>
      </c>
      <c r="G47" s="10">
        <v>0</v>
      </c>
      <c r="H47" s="10">
        <v>5760622</v>
      </c>
      <c r="I47" s="10">
        <f t="shared" si="1"/>
        <v>5760622</v>
      </c>
      <c r="J47" s="10">
        <v>181</v>
      </c>
      <c r="K47" s="10">
        <v>0</v>
      </c>
      <c r="L47" s="10">
        <v>5760441</v>
      </c>
      <c r="M47" s="10">
        <v>0</v>
      </c>
    </row>
    <row r="48" spans="1:13" s="1" customFormat="1" ht="17.25" customHeight="1">
      <c r="A48" s="7" t="s">
        <v>40</v>
      </c>
      <c r="B48" s="8" t="s">
        <v>192</v>
      </c>
      <c r="C48" s="11" t="s">
        <v>2</v>
      </c>
      <c r="D48" s="10">
        <v>297656</v>
      </c>
      <c r="E48" s="10">
        <v>3113</v>
      </c>
      <c r="F48" s="10">
        <v>12</v>
      </c>
      <c r="G48" s="10">
        <v>68</v>
      </c>
      <c r="H48" s="10">
        <v>5534543</v>
      </c>
      <c r="I48" s="10">
        <f t="shared" si="1"/>
        <v>5534543</v>
      </c>
      <c r="J48" s="10">
        <v>122704</v>
      </c>
      <c r="K48" s="10">
        <v>70352</v>
      </c>
      <c r="L48" s="10">
        <v>5341487</v>
      </c>
      <c r="M48" s="10">
        <v>0</v>
      </c>
    </row>
    <row r="49" spans="1:13" s="1" customFormat="1" ht="17.25" customHeight="1">
      <c r="A49" s="7" t="s">
        <v>41</v>
      </c>
      <c r="B49" s="8" t="s">
        <v>193</v>
      </c>
      <c r="C49" s="11" t="s">
        <v>333</v>
      </c>
      <c r="D49" s="10">
        <v>237029</v>
      </c>
      <c r="E49" s="10">
        <v>1572</v>
      </c>
      <c r="F49" s="10">
        <v>6</v>
      </c>
      <c r="G49" s="10">
        <v>1</v>
      </c>
      <c r="H49" s="10">
        <v>96518</v>
      </c>
      <c r="I49" s="10">
        <f t="shared" si="1"/>
        <v>96518</v>
      </c>
      <c r="J49" s="10">
        <v>84891</v>
      </c>
      <c r="K49" s="10">
        <v>2512</v>
      </c>
      <c r="L49" s="10">
        <v>9115</v>
      </c>
      <c r="M49" s="10">
        <v>0</v>
      </c>
    </row>
    <row r="50" spans="1:13" s="1" customFormat="1" ht="17.25" customHeight="1">
      <c r="A50" s="7" t="s">
        <v>41</v>
      </c>
      <c r="B50" s="8" t="s">
        <v>193</v>
      </c>
      <c r="C50" s="11" t="s">
        <v>334</v>
      </c>
      <c r="D50" s="10">
        <v>0</v>
      </c>
      <c r="E50" s="10">
        <v>0</v>
      </c>
      <c r="F50" s="10">
        <v>0</v>
      </c>
      <c r="G50" s="10">
        <v>0</v>
      </c>
      <c r="H50" s="10">
        <v>1612741</v>
      </c>
      <c r="I50" s="10">
        <f t="shared" si="1"/>
        <v>1612741</v>
      </c>
      <c r="J50" s="10">
        <v>0</v>
      </c>
      <c r="K50" s="10">
        <v>0</v>
      </c>
      <c r="L50" s="10">
        <v>1612741</v>
      </c>
      <c r="M50" s="10">
        <v>0</v>
      </c>
    </row>
    <row r="51" spans="1:13" s="1" customFormat="1" ht="17.25" customHeight="1">
      <c r="A51" s="7" t="s">
        <v>41</v>
      </c>
      <c r="B51" s="8" t="s">
        <v>193</v>
      </c>
      <c r="C51" s="11" t="s">
        <v>8</v>
      </c>
      <c r="D51" s="10">
        <v>0</v>
      </c>
      <c r="E51" s="10">
        <v>0</v>
      </c>
      <c r="F51" s="10">
        <v>0</v>
      </c>
      <c r="G51" s="10">
        <v>0</v>
      </c>
      <c r="H51" s="10">
        <v>1767</v>
      </c>
      <c r="I51" s="10">
        <f t="shared" si="1"/>
        <v>1767</v>
      </c>
      <c r="J51" s="10">
        <v>0</v>
      </c>
      <c r="K51" s="10">
        <v>0</v>
      </c>
      <c r="L51" s="10">
        <v>1767</v>
      </c>
      <c r="M51" s="10">
        <v>0</v>
      </c>
    </row>
    <row r="52" spans="1:13" s="1" customFormat="1" ht="17.25" customHeight="1">
      <c r="A52" s="7" t="s">
        <v>41</v>
      </c>
      <c r="B52" s="8" t="s">
        <v>193</v>
      </c>
      <c r="C52" s="11" t="s">
        <v>12</v>
      </c>
      <c r="D52" s="10">
        <v>0</v>
      </c>
      <c r="E52" s="10">
        <v>0</v>
      </c>
      <c r="F52" s="10">
        <v>0</v>
      </c>
      <c r="G52" s="10">
        <v>0</v>
      </c>
      <c r="H52" s="10">
        <v>309146</v>
      </c>
      <c r="I52" s="10">
        <f t="shared" si="1"/>
        <v>309146</v>
      </c>
      <c r="J52" s="10">
        <v>0</v>
      </c>
      <c r="K52" s="10">
        <v>0</v>
      </c>
      <c r="L52" s="10">
        <v>309146</v>
      </c>
      <c r="M52" s="10">
        <v>0</v>
      </c>
    </row>
    <row r="53" spans="1:13" s="1" customFormat="1" ht="17.25" customHeight="1">
      <c r="A53" s="7" t="s">
        <v>42</v>
      </c>
      <c r="B53" s="8" t="s">
        <v>194</v>
      </c>
      <c r="C53" s="11" t="s">
        <v>5</v>
      </c>
      <c r="D53" s="10">
        <v>37685</v>
      </c>
      <c r="E53" s="10">
        <v>876</v>
      </c>
      <c r="F53" s="10">
        <v>0</v>
      </c>
      <c r="G53" s="10">
        <v>0</v>
      </c>
      <c r="H53" s="10">
        <v>244117</v>
      </c>
      <c r="I53" s="10">
        <f t="shared" si="1"/>
        <v>244117</v>
      </c>
      <c r="J53" s="10">
        <v>10151</v>
      </c>
      <c r="K53" s="10">
        <v>33480</v>
      </c>
      <c r="L53" s="10">
        <v>200486</v>
      </c>
      <c r="M53" s="10">
        <v>0</v>
      </c>
    </row>
    <row r="54" spans="1:13" s="1" customFormat="1" ht="17.25" customHeight="1">
      <c r="A54" s="7" t="s">
        <v>42</v>
      </c>
      <c r="B54" s="8" t="s">
        <v>194</v>
      </c>
      <c r="C54" s="11" t="s">
        <v>1</v>
      </c>
      <c r="D54" s="10">
        <v>171551</v>
      </c>
      <c r="E54" s="10">
        <v>800</v>
      </c>
      <c r="F54" s="10">
        <v>32</v>
      </c>
      <c r="G54" s="10">
        <v>16</v>
      </c>
      <c r="H54" s="10">
        <v>490292</v>
      </c>
      <c r="I54" s="10">
        <f t="shared" si="1"/>
        <v>490292</v>
      </c>
      <c r="J54" s="10">
        <v>76601</v>
      </c>
      <c r="K54" s="10">
        <v>2220</v>
      </c>
      <c r="L54" s="10">
        <v>411471</v>
      </c>
      <c r="M54" s="10">
        <v>0</v>
      </c>
    </row>
    <row r="55" spans="1:13" s="1" customFormat="1" ht="17.25" customHeight="1">
      <c r="A55" s="12" t="s">
        <v>43</v>
      </c>
      <c r="B55" s="13" t="s">
        <v>195</v>
      </c>
      <c r="C55" s="14" t="s">
        <v>5</v>
      </c>
      <c r="D55" s="15">
        <v>119145</v>
      </c>
      <c r="E55" s="15">
        <v>748</v>
      </c>
      <c r="F55" s="15">
        <v>15</v>
      </c>
      <c r="G55" s="15">
        <v>36</v>
      </c>
      <c r="H55" s="15">
        <v>98041</v>
      </c>
      <c r="I55" s="15">
        <f t="shared" si="1"/>
        <v>98041</v>
      </c>
      <c r="J55" s="15">
        <v>24181</v>
      </c>
      <c r="K55" s="15">
        <v>23070</v>
      </c>
      <c r="L55" s="15">
        <v>50790</v>
      </c>
      <c r="M55" s="15">
        <v>0</v>
      </c>
    </row>
    <row r="56" spans="1:13" s="1" customFormat="1" ht="17.25" customHeight="1">
      <c r="A56" s="7" t="s">
        <v>43</v>
      </c>
      <c r="B56" s="8" t="s">
        <v>195</v>
      </c>
      <c r="C56" s="11" t="s">
        <v>1</v>
      </c>
      <c r="D56" s="10">
        <v>45169</v>
      </c>
      <c r="E56" s="10">
        <v>0</v>
      </c>
      <c r="F56" s="10">
        <v>0</v>
      </c>
      <c r="G56" s="10">
        <v>0</v>
      </c>
      <c r="H56" s="10">
        <v>1103639</v>
      </c>
      <c r="I56" s="10">
        <f t="shared" si="1"/>
        <v>1103639</v>
      </c>
      <c r="J56" s="10">
        <v>12964</v>
      </c>
      <c r="K56" s="10">
        <v>0</v>
      </c>
      <c r="L56" s="10">
        <v>1090675</v>
      </c>
      <c r="M56" s="10">
        <v>0</v>
      </c>
    </row>
    <row r="57" spans="1:13" s="1" customFormat="1" ht="17.25" customHeight="1">
      <c r="A57" s="7" t="s">
        <v>44</v>
      </c>
      <c r="B57" s="8" t="s">
        <v>196</v>
      </c>
      <c r="C57" s="11" t="s">
        <v>333</v>
      </c>
      <c r="D57" s="10">
        <v>107486</v>
      </c>
      <c r="E57" s="10">
        <v>1152</v>
      </c>
      <c r="F57" s="10">
        <v>8</v>
      </c>
      <c r="G57" s="10">
        <v>0</v>
      </c>
      <c r="H57" s="10">
        <v>370855</v>
      </c>
      <c r="I57" s="10">
        <f t="shared" si="1"/>
        <v>370855</v>
      </c>
      <c r="J57" s="10">
        <v>36810</v>
      </c>
      <c r="K57" s="10">
        <v>7750</v>
      </c>
      <c r="L57" s="10">
        <v>326295</v>
      </c>
      <c r="M57" s="10">
        <v>0</v>
      </c>
    </row>
    <row r="58" spans="1:13" s="1" customFormat="1" ht="17.25" customHeight="1">
      <c r="A58" s="7" t="s">
        <v>45</v>
      </c>
      <c r="B58" s="8" t="s">
        <v>197</v>
      </c>
      <c r="C58" s="11" t="s">
        <v>334</v>
      </c>
      <c r="D58" s="10">
        <v>71073</v>
      </c>
      <c r="E58" s="10">
        <v>822</v>
      </c>
      <c r="F58" s="10">
        <v>0</v>
      </c>
      <c r="G58" s="10">
        <v>0</v>
      </c>
      <c r="H58" s="10">
        <v>97459</v>
      </c>
      <c r="I58" s="10">
        <f t="shared" si="1"/>
        <v>78959</v>
      </c>
      <c r="J58" s="10">
        <v>19703</v>
      </c>
      <c r="K58" s="10">
        <v>10350</v>
      </c>
      <c r="L58" s="10">
        <v>48906</v>
      </c>
      <c r="M58" s="10">
        <v>18500</v>
      </c>
    </row>
    <row r="59" spans="1:13" s="1" customFormat="1" ht="17.25" customHeight="1">
      <c r="A59" s="7" t="s">
        <v>46</v>
      </c>
      <c r="B59" s="8" t="s">
        <v>198</v>
      </c>
      <c r="C59" s="11" t="s">
        <v>338</v>
      </c>
      <c r="D59" s="10">
        <v>108389</v>
      </c>
      <c r="E59" s="10">
        <v>830</v>
      </c>
      <c r="F59" s="10">
        <v>32</v>
      </c>
      <c r="G59" s="10">
        <v>11</v>
      </c>
      <c r="H59" s="10">
        <v>712908</v>
      </c>
      <c r="I59" s="10">
        <f t="shared" si="1"/>
        <v>659445</v>
      </c>
      <c r="J59" s="10">
        <v>29849</v>
      </c>
      <c r="K59" s="10">
        <v>27300</v>
      </c>
      <c r="L59" s="10">
        <v>602296</v>
      </c>
      <c r="M59" s="10">
        <v>53463</v>
      </c>
    </row>
    <row r="60" spans="1:13" s="1" customFormat="1" ht="17.25" customHeight="1">
      <c r="A60" s="7" t="s">
        <v>47</v>
      </c>
      <c r="B60" s="8" t="s">
        <v>199</v>
      </c>
      <c r="C60" s="11" t="s">
        <v>11</v>
      </c>
      <c r="D60" s="10">
        <v>179656</v>
      </c>
      <c r="E60" s="10">
        <v>1524</v>
      </c>
      <c r="F60" s="10">
        <v>59</v>
      </c>
      <c r="G60" s="10">
        <v>1</v>
      </c>
      <c r="H60" s="10">
        <v>306514</v>
      </c>
      <c r="I60" s="10">
        <f t="shared" si="1"/>
        <v>306514</v>
      </c>
      <c r="J60" s="10">
        <v>77657</v>
      </c>
      <c r="K60" s="10">
        <v>4977</v>
      </c>
      <c r="L60" s="10">
        <v>223880</v>
      </c>
      <c r="M60" s="10">
        <v>0</v>
      </c>
    </row>
    <row r="61" spans="1:13" s="1" customFormat="1" ht="17.25" customHeight="1">
      <c r="A61" s="7" t="s">
        <v>48</v>
      </c>
      <c r="B61" s="8" t="s">
        <v>200</v>
      </c>
      <c r="C61" s="11" t="s">
        <v>9</v>
      </c>
      <c r="D61" s="10">
        <v>135124</v>
      </c>
      <c r="E61" s="10">
        <v>1190</v>
      </c>
      <c r="F61" s="10">
        <v>148</v>
      </c>
      <c r="G61" s="10">
        <v>0</v>
      </c>
      <c r="H61" s="10">
        <v>1278597</v>
      </c>
      <c r="I61" s="10">
        <f t="shared" si="1"/>
        <v>1278597</v>
      </c>
      <c r="J61" s="10">
        <v>22548</v>
      </c>
      <c r="K61" s="10">
        <v>21766</v>
      </c>
      <c r="L61" s="10">
        <v>1234283</v>
      </c>
      <c r="M61" s="10">
        <v>0</v>
      </c>
    </row>
    <row r="62" spans="1:13" s="1" customFormat="1" ht="17.25" customHeight="1">
      <c r="A62" s="7" t="s">
        <v>49</v>
      </c>
      <c r="B62" s="8" t="s">
        <v>201</v>
      </c>
      <c r="C62" s="11" t="s">
        <v>14</v>
      </c>
      <c r="D62" s="10">
        <v>169900</v>
      </c>
      <c r="E62" s="10">
        <v>1876</v>
      </c>
      <c r="F62" s="10">
        <v>110</v>
      </c>
      <c r="G62" s="10">
        <v>0</v>
      </c>
      <c r="H62" s="10">
        <v>200953</v>
      </c>
      <c r="I62" s="10">
        <f t="shared" si="1"/>
        <v>200953</v>
      </c>
      <c r="J62" s="10">
        <v>37843</v>
      </c>
      <c r="K62" s="10">
        <v>41741</v>
      </c>
      <c r="L62" s="10">
        <v>121369</v>
      </c>
      <c r="M62" s="10">
        <v>0</v>
      </c>
    </row>
    <row r="63" spans="1:13" s="1" customFormat="1" ht="17.25" customHeight="1">
      <c r="A63" s="7" t="s">
        <v>50</v>
      </c>
      <c r="B63" s="8" t="s">
        <v>202</v>
      </c>
      <c r="C63" s="11" t="s">
        <v>5</v>
      </c>
      <c r="D63" s="10">
        <v>150258</v>
      </c>
      <c r="E63" s="10">
        <v>1992</v>
      </c>
      <c r="F63" s="10">
        <v>0</v>
      </c>
      <c r="G63" s="10">
        <v>40</v>
      </c>
      <c r="H63" s="10">
        <v>232136</v>
      </c>
      <c r="I63" s="10">
        <f t="shared" si="1"/>
        <v>232136</v>
      </c>
      <c r="J63" s="10">
        <v>37845</v>
      </c>
      <c r="K63" s="10">
        <v>37229</v>
      </c>
      <c r="L63" s="10">
        <v>157062</v>
      </c>
      <c r="M63" s="10">
        <v>0</v>
      </c>
    </row>
    <row r="64" spans="1:13" s="1" customFormat="1" ht="17.25" customHeight="1">
      <c r="A64" s="7" t="s">
        <v>51</v>
      </c>
      <c r="B64" s="8" t="s">
        <v>203</v>
      </c>
      <c r="C64" s="11" t="s">
        <v>337</v>
      </c>
      <c r="D64" s="10">
        <v>94564</v>
      </c>
      <c r="E64" s="10">
        <v>1230</v>
      </c>
      <c r="F64" s="10">
        <v>50</v>
      </c>
      <c r="G64" s="10">
        <v>41</v>
      </c>
      <c r="H64" s="10">
        <v>575797</v>
      </c>
      <c r="I64" s="10">
        <f t="shared" si="1"/>
        <v>375797</v>
      </c>
      <c r="J64" s="10">
        <v>33455</v>
      </c>
      <c r="K64" s="10">
        <v>8000</v>
      </c>
      <c r="L64" s="10">
        <v>334342</v>
      </c>
      <c r="M64" s="10">
        <v>200000</v>
      </c>
    </row>
    <row r="65" spans="1:13" s="1" customFormat="1" ht="17.25" customHeight="1">
      <c r="A65" s="7" t="s">
        <v>52</v>
      </c>
      <c r="B65" s="8" t="s">
        <v>204</v>
      </c>
      <c r="C65" s="11" t="s">
        <v>335</v>
      </c>
      <c r="D65" s="10">
        <v>93899</v>
      </c>
      <c r="E65" s="10">
        <v>1510</v>
      </c>
      <c r="F65" s="10">
        <v>0</v>
      </c>
      <c r="G65" s="10">
        <v>15</v>
      </c>
      <c r="H65" s="10">
        <v>116690</v>
      </c>
      <c r="I65" s="10">
        <f t="shared" si="1"/>
        <v>116690</v>
      </c>
      <c r="J65" s="10">
        <v>30704</v>
      </c>
      <c r="K65" s="10">
        <v>13788</v>
      </c>
      <c r="L65" s="10">
        <v>72198</v>
      </c>
      <c r="M65" s="10">
        <v>0</v>
      </c>
    </row>
    <row r="66" spans="1:13" s="1" customFormat="1" ht="17.25" customHeight="1">
      <c r="A66" s="7" t="s">
        <v>53</v>
      </c>
      <c r="B66" s="8" t="s">
        <v>205</v>
      </c>
      <c r="C66" s="11" t="s">
        <v>333</v>
      </c>
      <c r="D66" s="10">
        <v>79372</v>
      </c>
      <c r="E66" s="10">
        <v>1385</v>
      </c>
      <c r="F66" s="10">
        <v>0</v>
      </c>
      <c r="G66" s="10">
        <v>48</v>
      </c>
      <c r="H66" s="10">
        <v>81384</v>
      </c>
      <c r="I66" s="10">
        <f t="shared" si="1"/>
        <v>80194</v>
      </c>
      <c r="J66" s="10">
        <v>17376</v>
      </c>
      <c r="K66" s="10">
        <v>12666</v>
      </c>
      <c r="L66" s="10">
        <v>50152</v>
      </c>
      <c r="M66" s="10">
        <v>1190</v>
      </c>
    </row>
    <row r="67" spans="1:13" s="1" customFormat="1" ht="17.25" customHeight="1">
      <c r="A67" s="7" t="s">
        <v>54</v>
      </c>
      <c r="B67" s="8" t="s">
        <v>206</v>
      </c>
      <c r="C67" s="11" t="s">
        <v>17</v>
      </c>
      <c r="D67" s="10">
        <v>79285</v>
      </c>
      <c r="E67" s="10">
        <v>1513</v>
      </c>
      <c r="F67" s="10">
        <v>80</v>
      </c>
      <c r="G67" s="10">
        <v>1</v>
      </c>
      <c r="H67" s="10">
        <v>82297</v>
      </c>
      <c r="I67" s="10">
        <f t="shared" si="1"/>
        <v>82297</v>
      </c>
      <c r="J67" s="10">
        <v>17167</v>
      </c>
      <c r="K67" s="10">
        <v>15813</v>
      </c>
      <c r="L67" s="10">
        <v>49317</v>
      </c>
      <c r="M67" s="10">
        <v>0</v>
      </c>
    </row>
    <row r="68" spans="1:13" s="1" customFormat="1" ht="17.25" customHeight="1">
      <c r="A68" s="7" t="s">
        <v>55</v>
      </c>
      <c r="B68" s="8" t="s">
        <v>207</v>
      </c>
      <c r="C68" s="11" t="s">
        <v>336</v>
      </c>
      <c r="D68" s="10">
        <v>97382</v>
      </c>
      <c r="E68" s="10">
        <v>2034</v>
      </c>
      <c r="F68" s="10">
        <v>0</v>
      </c>
      <c r="G68" s="10">
        <v>25</v>
      </c>
      <c r="H68" s="10">
        <v>99991</v>
      </c>
      <c r="I68" s="10">
        <f t="shared" si="1"/>
        <v>99991</v>
      </c>
      <c r="J68" s="10">
        <v>25080</v>
      </c>
      <c r="K68" s="10">
        <v>16083</v>
      </c>
      <c r="L68" s="10">
        <v>58828</v>
      </c>
      <c r="M68" s="10">
        <v>0</v>
      </c>
    </row>
    <row r="69" spans="1:13" s="1" customFormat="1" ht="17.25" customHeight="1">
      <c r="A69" s="7" t="s">
        <v>56</v>
      </c>
      <c r="B69" s="8" t="s">
        <v>208</v>
      </c>
      <c r="C69" s="11" t="s">
        <v>2</v>
      </c>
      <c r="D69" s="10">
        <v>141723</v>
      </c>
      <c r="E69" s="10">
        <v>2956</v>
      </c>
      <c r="F69" s="10">
        <v>22</v>
      </c>
      <c r="G69" s="10">
        <v>2</v>
      </c>
      <c r="H69" s="10">
        <v>365650</v>
      </c>
      <c r="I69" s="10">
        <f t="shared" si="1"/>
        <v>365650</v>
      </c>
      <c r="J69" s="10">
        <v>31937</v>
      </c>
      <c r="K69" s="10">
        <v>34126</v>
      </c>
      <c r="L69" s="10">
        <v>299587</v>
      </c>
      <c r="M69" s="10">
        <v>0</v>
      </c>
    </row>
    <row r="70" spans="1:13" s="1" customFormat="1" ht="17.25" customHeight="1">
      <c r="A70" s="7" t="s">
        <v>57</v>
      </c>
      <c r="B70" s="8" t="s">
        <v>376</v>
      </c>
      <c r="C70" s="11" t="s">
        <v>10</v>
      </c>
      <c r="D70" s="10">
        <v>88615</v>
      </c>
      <c r="E70" s="10">
        <v>640</v>
      </c>
      <c r="F70" s="10">
        <v>20</v>
      </c>
      <c r="G70" s="10">
        <v>29</v>
      </c>
      <c r="H70" s="10">
        <v>414740</v>
      </c>
      <c r="I70" s="10">
        <f aca="true" t="shared" si="2" ref="I70:I75">SUM(J70:L70)</f>
        <v>414740</v>
      </c>
      <c r="J70" s="10">
        <v>17247</v>
      </c>
      <c r="K70" s="10">
        <v>16552</v>
      </c>
      <c r="L70" s="10">
        <v>380941</v>
      </c>
      <c r="M70" s="10">
        <v>0</v>
      </c>
    </row>
    <row r="71" spans="1:13" s="1" customFormat="1" ht="17.25" customHeight="1">
      <c r="A71" s="7" t="s">
        <v>58</v>
      </c>
      <c r="B71" s="8" t="s">
        <v>209</v>
      </c>
      <c r="C71" s="11" t="s">
        <v>339</v>
      </c>
      <c r="D71" s="10">
        <v>131994</v>
      </c>
      <c r="E71" s="10">
        <v>68</v>
      </c>
      <c r="F71" s="10">
        <v>0</v>
      </c>
      <c r="G71" s="10">
        <v>0</v>
      </c>
      <c r="H71" s="10">
        <v>327472</v>
      </c>
      <c r="I71" s="10">
        <f t="shared" si="2"/>
        <v>327472</v>
      </c>
      <c r="J71" s="10">
        <v>25285</v>
      </c>
      <c r="K71" s="10">
        <v>28634</v>
      </c>
      <c r="L71" s="10">
        <v>273553</v>
      </c>
      <c r="M71" s="10">
        <v>0</v>
      </c>
    </row>
    <row r="72" spans="1:13" s="1" customFormat="1" ht="17.25" customHeight="1">
      <c r="A72" s="7" t="s">
        <v>377</v>
      </c>
      <c r="B72" s="8" t="s">
        <v>210</v>
      </c>
      <c r="C72" s="11" t="s">
        <v>8</v>
      </c>
      <c r="D72" s="10">
        <v>123453</v>
      </c>
      <c r="E72" s="10">
        <v>1224</v>
      </c>
      <c r="F72" s="10">
        <v>38</v>
      </c>
      <c r="G72" s="10">
        <v>12</v>
      </c>
      <c r="H72" s="10">
        <v>617544</v>
      </c>
      <c r="I72" s="10">
        <f t="shared" si="2"/>
        <v>605544</v>
      </c>
      <c r="J72" s="10">
        <v>43218</v>
      </c>
      <c r="K72" s="10">
        <v>69600</v>
      </c>
      <c r="L72" s="10">
        <v>492726</v>
      </c>
      <c r="M72" s="10">
        <v>12000</v>
      </c>
    </row>
    <row r="73" spans="1:13" s="1" customFormat="1" ht="17.25" customHeight="1">
      <c r="A73" s="7" t="s">
        <v>340</v>
      </c>
      <c r="B73" s="8" t="s">
        <v>341</v>
      </c>
      <c r="C73" s="11" t="s">
        <v>333</v>
      </c>
      <c r="D73" s="10">
        <v>74997</v>
      </c>
      <c r="E73" s="10">
        <v>1368</v>
      </c>
      <c r="F73" s="10">
        <v>0</v>
      </c>
      <c r="G73" s="10">
        <v>27</v>
      </c>
      <c r="H73" s="10">
        <v>82828</v>
      </c>
      <c r="I73" s="10">
        <f t="shared" si="2"/>
        <v>82828</v>
      </c>
      <c r="J73" s="10">
        <v>19608</v>
      </c>
      <c r="K73" s="10">
        <v>15399</v>
      </c>
      <c r="L73" s="10">
        <v>47821</v>
      </c>
      <c r="M73" s="10">
        <v>0</v>
      </c>
    </row>
    <row r="74" spans="1:13" s="1" customFormat="1" ht="17.25" customHeight="1">
      <c r="A74" s="7" t="s">
        <v>342</v>
      </c>
      <c r="B74" s="8" t="s">
        <v>343</v>
      </c>
      <c r="C74" s="11" t="s">
        <v>5</v>
      </c>
      <c r="D74" s="10">
        <v>93374</v>
      </c>
      <c r="E74" s="10">
        <v>1360</v>
      </c>
      <c r="F74" s="10">
        <v>0</v>
      </c>
      <c r="G74" s="10">
        <v>0</v>
      </c>
      <c r="H74" s="10">
        <v>150068</v>
      </c>
      <c r="I74" s="10">
        <f t="shared" si="2"/>
        <v>150068</v>
      </c>
      <c r="J74" s="10">
        <v>18402</v>
      </c>
      <c r="K74" s="10">
        <v>8578</v>
      </c>
      <c r="L74" s="10">
        <v>123088</v>
      </c>
      <c r="M74" s="10">
        <v>0</v>
      </c>
    </row>
    <row r="75" spans="1:13" s="1" customFormat="1" ht="17.25" customHeight="1">
      <c r="A75" s="7" t="s">
        <v>344</v>
      </c>
      <c r="B75" s="8" t="s">
        <v>345</v>
      </c>
      <c r="C75" s="11" t="s">
        <v>16</v>
      </c>
      <c r="D75" s="10">
        <v>43523</v>
      </c>
      <c r="E75" s="10">
        <v>464</v>
      </c>
      <c r="F75" s="10">
        <v>34</v>
      </c>
      <c r="G75" s="10">
        <v>0</v>
      </c>
      <c r="H75" s="10">
        <v>145835</v>
      </c>
      <c r="I75" s="10">
        <f t="shared" si="2"/>
        <v>145835</v>
      </c>
      <c r="J75" s="10">
        <v>43523</v>
      </c>
      <c r="K75" s="10">
        <v>4517</v>
      </c>
      <c r="L75" s="10">
        <v>97795</v>
      </c>
      <c r="M75" s="10">
        <v>0</v>
      </c>
    </row>
    <row r="76" spans="1:13" s="1" customFormat="1" ht="17.25" customHeight="1">
      <c r="A76" s="16"/>
      <c r="B76" s="17" t="s">
        <v>327</v>
      </c>
      <c r="C76" s="18"/>
      <c r="D76" s="19">
        <f aca="true" t="shared" si="3" ref="D76:M76">SUM(D6:D75)</f>
        <v>10950641</v>
      </c>
      <c r="E76" s="19">
        <f t="shared" si="3"/>
        <v>121860</v>
      </c>
      <c r="F76" s="20">
        <f t="shared" si="3"/>
        <v>2444</v>
      </c>
      <c r="G76" s="20">
        <f t="shared" si="3"/>
        <v>3484</v>
      </c>
      <c r="H76" s="20">
        <f t="shared" si="3"/>
        <v>41475970</v>
      </c>
      <c r="I76" s="20">
        <f t="shared" si="3"/>
        <v>40462200</v>
      </c>
      <c r="J76" s="20">
        <f t="shared" si="3"/>
        <v>3493533</v>
      </c>
      <c r="K76" s="20">
        <f t="shared" si="3"/>
        <v>1507907</v>
      </c>
      <c r="L76" s="20">
        <f t="shared" si="3"/>
        <v>35460760</v>
      </c>
      <c r="M76" s="20">
        <f t="shared" si="3"/>
        <v>1013770</v>
      </c>
    </row>
    <row r="77" spans="1:13" s="1" customFormat="1" ht="17.25" customHeight="1">
      <c r="A77" s="7" t="s">
        <v>67</v>
      </c>
      <c r="B77" s="8" t="s">
        <v>218</v>
      </c>
      <c r="C77" s="11" t="s">
        <v>336</v>
      </c>
      <c r="D77" s="10">
        <v>317416</v>
      </c>
      <c r="E77" s="10">
        <v>5592</v>
      </c>
      <c r="F77" s="10">
        <v>71</v>
      </c>
      <c r="G77" s="10">
        <v>347</v>
      </c>
      <c r="H77" s="10">
        <v>1339531</v>
      </c>
      <c r="I77" s="10">
        <f aca="true" t="shared" si="4" ref="I77:I108">SUM(J77:L77)</f>
        <v>1339531</v>
      </c>
      <c r="J77" s="10">
        <v>109283</v>
      </c>
      <c r="K77" s="10">
        <v>43600</v>
      </c>
      <c r="L77" s="10">
        <v>1186648</v>
      </c>
      <c r="M77" s="10">
        <v>0</v>
      </c>
    </row>
    <row r="78" spans="1:13" s="1" customFormat="1" ht="17.25" customHeight="1">
      <c r="A78" s="7" t="s">
        <v>68</v>
      </c>
      <c r="B78" s="8" t="s">
        <v>219</v>
      </c>
      <c r="C78" s="11" t="s">
        <v>334</v>
      </c>
      <c r="D78" s="10">
        <v>333870</v>
      </c>
      <c r="E78" s="10">
        <v>4568</v>
      </c>
      <c r="F78" s="10">
        <v>144</v>
      </c>
      <c r="G78" s="10">
        <v>0</v>
      </c>
      <c r="H78" s="10">
        <v>343475</v>
      </c>
      <c r="I78" s="10">
        <f t="shared" si="4"/>
        <v>343475</v>
      </c>
      <c r="J78" s="10">
        <v>73126</v>
      </c>
      <c r="K78" s="10">
        <v>45120</v>
      </c>
      <c r="L78" s="10">
        <v>225229</v>
      </c>
      <c r="M78" s="10">
        <v>0</v>
      </c>
    </row>
    <row r="79" spans="1:13" s="1" customFormat="1" ht="17.25" customHeight="1">
      <c r="A79" s="7" t="s">
        <v>69</v>
      </c>
      <c r="B79" s="8" t="s">
        <v>220</v>
      </c>
      <c r="C79" s="11" t="s">
        <v>333</v>
      </c>
      <c r="D79" s="10">
        <v>152300</v>
      </c>
      <c r="E79" s="10">
        <v>1407</v>
      </c>
      <c r="F79" s="10">
        <v>29</v>
      </c>
      <c r="G79" s="10">
        <v>54</v>
      </c>
      <c r="H79" s="10">
        <v>158137</v>
      </c>
      <c r="I79" s="10">
        <f t="shared" si="4"/>
        <v>95987</v>
      </c>
      <c r="J79" s="10">
        <v>14082</v>
      </c>
      <c r="K79" s="10">
        <v>23425</v>
      </c>
      <c r="L79" s="10">
        <v>58480</v>
      </c>
      <c r="M79" s="10">
        <v>62150</v>
      </c>
    </row>
    <row r="80" spans="1:13" s="1" customFormat="1" ht="17.25" customHeight="1">
      <c r="A80" s="12" t="s">
        <v>70</v>
      </c>
      <c r="B80" s="13" t="s">
        <v>221</v>
      </c>
      <c r="C80" s="14" t="s">
        <v>8</v>
      </c>
      <c r="D80" s="15">
        <v>257436</v>
      </c>
      <c r="E80" s="15">
        <v>3833</v>
      </c>
      <c r="F80" s="15">
        <v>64</v>
      </c>
      <c r="G80" s="15">
        <v>41</v>
      </c>
      <c r="H80" s="15">
        <v>315985</v>
      </c>
      <c r="I80" s="15">
        <f t="shared" si="4"/>
        <v>315985</v>
      </c>
      <c r="J80" s="15">
        <v>51230</v>
      </c>
      <c r="K80" s="15">
        <v>49495</v>
      </c>
      <c r="L80" s="15">
        <v>215260</v>
      </c>
      <c r="M80" s="15">
        <v>0</v>
      </c>
    </row>
    <row r="81" spans="1:13" s="1" customFormat="1" ht="17.25" customHeight="1">
      <c r="A81" s="7" t="s">
        <v>71</v>
      </c>
      <c r="B81" s="8" t="s">
        <v>222</v>
      </c>
      <c r="C81" s="11" t="s">
        <v>333</v>
      </c>
      <c r="D81" s="10">
        <v>13633</v>
      </c>
      <c r="E81" s="10">
        <v>0</v>
      </c>
      <c r="F81" s="10">
        <v>0</v>
      </c>
      <c r="G81" s="10">
        <v>4</v>
      </c>
      <c r="H81" s="10">
        <v>3249</v>
      </c>
      <c r="I81" s="10">
        <f t="shared" si="4"/>
        <v>3249</v>
      </c>
      <c r="J81" s="10">
        <v>3249</v>
      </c>
      <c r="K81" s="10">
        <v>0</v>
      </c>
      <c r="L81" s="10">
        <v>0</v>
      </c>
      <c r="M81" s="10">
        <v>0</v>
      </c>
    </row>
    <row r="82" spans="1:13" s="1" customFormat="1" ht="17.25" customHeight="1">
      <c r="A82" s="7" t="s">
        <v>71</v>
      </c>
      <c r="B82" s="8" t="s">
        <v>222</v>
      </c>
      <c r="C82" s="11" t="s">
        <v>334</v>
      </c>
      <c r="D82" s="10">
        <v>215710</v>
      </c>
      <c r="E82" s="10">
        <v>3086</v>
      </c>
      <c r="F82" s="10">
        <v>96</v>
      </c>
      <c r="G82" s="10">
        <v>32</v>
      </c>
      <c r="H82" s="10">
        <v>216224</v>
      </c>
      <c r="I82" s="10">
        <f t="shared" si="4"/>
        <v>216224</v>
      </c>
      <c r="J82" s="10">
        <v>32723</v>
      </c>
      <c r="K82" s="10">
        <v>28158</v>
      </c>
      <c r="L82" s="10">
        <v>155343</v>
      </c>
      <c r="M82" s="10">
        <v>0</v>
      </c>
    </row>
    <row r="83" spans="1:13" s="1" customFormat="1" ht="17.25" customHeight="1">
      <c r="A83" s="7" t="s">
        <v>71</v>
      </c>
      <c r="B83" s="8" t="s">
        <v>222</v>
      </c>
      <c r="C83" s="11" t="s">
        <v>11</v>
      </c>
      <c r="D83" s="10">
        <v>43392</v>
      </c>
      <c r="E83" s="10">
        <v>818</v>
      </c>
      <c r="F83" s="10">
        <v>51</v>
      </c>
      <c r="G83" s="10">
        <v>5</v>
      </c>
      <c r="H83" s="10">
        <v>404553</v>
      </c>
      <c r="I83" s="10">
        <f t="shared" si="4"/>
        <v>404553</v>
      </c>
      <c r="J83" s="10">
        <v>7168</v>
      </c>
      <c r="K83" s="10">
        <v>19392</v>
      </c>
      <c r="L83" s="10">
        <v>377993</v>
      </c>
      <c r="M83" s="10">
        <v>0</v>
      </c>
    </row>
    <row r="84" spans="1:13" s="1" customFormat="1" ht="17.25" customHeight="1">
      <c r="A84" s="7" t="s">
        <v>72</v>
      </c>
      <c r="B84" s="8" t="s">
        <v>223</v>
      </c>
      <c r="C84" s="11" t="s">
        <v>333</v>
      </c>
      <c r="D84" s="10">
        <v>230106</v>
      </c>
      <c r="E84" s="10">
        <v>3848</v>
      </c>
      <c r="F84" s="10">
        <v>66</v>
      </c>
      <c r="G84" s="10">
        <v>72</v>
      </c>
      <c r="H84" s="10">
        <v>232963</v>
      </c>
      <c r="I84" s="10">
        <f t="shared" si="4"/>
        <v>232963</v>
      </c>
      <c r="J84" s="10">
        <v>112595</v>
      </c>
      <c r="K84" s="10">
        <v>4376</v>
      </c>
      <c r="L84" s="10">
        <v>115992</v>
      </c>
      <c r="M84" s="10">
        <v>0</v>
      </c>
    </row>
    <row r="85" spans="1:13" s="1" customFormat="1" ht="17.25" customHeight="1">
      <c r="A85" s="7" t="s">
        <v>72</v>
      </c>
      <c r="B85" s="8" t="s">
        <v>223</v>
      </c>
      <c r="C85" s="11" t="s">
        <v>334</v>
      </c>
      <c r="D85" s="10">
        <v>0</v>
      </c>
      <c r="E85" s="10">
        <v>0</v>
      </c>
      <c r="F85" s="10">
        <v>0</v>
      </c>
      <c r="G85" s="10">
        <v>0</v>
      </c>
      <c r="H85" s="10">
        <v>918310</v>
      </c>
      <c r="I85" s="10">
        <f t="shared" si="4"/>
        <v>0</v>
      </c>
      <c r="J85" s="10">
        <v>0</v>
      </c>
      <c r="K85" s="10">
        <v>0</v>
      </c>
      <c r="L85" s="10">
        <v>0</v>
      </c>
      <c r="M85" s="10">
        <v>918310</v>
      </c>
    </row>
    <row r="86" spans="1:13" s="1" customFormat="1" ht="17.25" customHeight="1">
      <c r="A86" s="21" t="s">
        <v>73</v>
      </c>
      <c r="B86" s="22" t="s">
        <v>224</v>
      </c>
      <c r="C86" s="11" t="s">
        <v>336</v>
      </c>
      <c r="D86" s="10">
        <v>310563</v>
      </c>
      <c r="E86" s="10">
        <v>4315</v>
      </c>
      <c r="F86" s="10">
        <v>26</v>
      </c>
      <c r="G86" s="10">
        <v>45</v>
      </c>
      <c r="H86" s="10">
        <v>213365</v>
      </c>
      <c r="I86" s="10">
        <f t="shared" si="4"/>
        <v>213365</v>
      </c>
      <c r="J86" s="10">
        <v>45287</v>
      </c>
      <c r="K86" s="10">
        <v>35496</v>
      </c>
      <c r="L86" s="10">
        <v>132582</v>
      </c>
      <c r="M86" s="10">
        <v>0</v>
      </c>
    </row>
    <row r="87" spans="1:13" s="1" customFormat="1" ht="17.25" customHeight="1">
      <c r="A87" s="21" t="s">
        <v>74</v>
      </c>
      <c r="B87" s="22" t="s">
        <v>225</v>
      </c>
      <c r="C87" s="11" t="s">
        <v>339</v>
      </c>
      <c r="D87" s="10">
        <v>179835</v>
      </c>
      <c r="E87" s="10">
        <v>3026</v>
      </c>
      <c r="F87" s="10">
        <v>46</v>
      </c>
      <c r="G87" s="10">
        <v>1</v>
      </c>
      <c r="H87" s="10">
        <v>300466</v>
      </c>
      <c r="I87" s="10">
        <f t="shared" si="4"/>
        <v>300466</v>
      </c>
      <c r="J87" s="10">
        <v>40146</v>
      </c>
      <c r="K87" s="10">
        <v>50000</v>
      </c>
      <c r="L87" s="10">
        <v>210320</v>
      </c>
      <c r="M87" s="10">
        <v>0</v>
      </c>
    </row>
    <row r="88" spans="1:13" s="1" customFormat="1" ht="17.25" customHeight="1">
      <c r="A88" s="7" t="s">
        <v>75</v>
      </c>
      <c r="B88" s="8" t="s">
        <v>226</v>
      </c>
      <c r="C88" s="11" t="s">
        <v>8</v>
      </c>
      <c r="D88" s="10">
        <v>410500</v>
      </c>
      <c r="E88" s="10">
        <v>6456</v>
      </c>
      <c r="F88" s="10">
        <v>144</v>
      </c>
      <c r="G88" s="10">
        <v>0</v>
      </c>
      <c r="H88" s="10">
        <v>371309</v>
      </c>
      <c r="I88" s="10">
        <f t="shared" si="4"/>
        <v>371309</v>
      </c>
      <c r="J88" s="10">
        <v>61751</v>
      </c>
      <c r="K88" s="10">
        <v>42229</v>
      </c>
      <c r="L88" s="10">
        <v>267329</v>
      </c>
      <c r="M88" s="10">
        <v>0</v>
      </c>
    </row>
    <row r="89" spans="1:13" s="1" customFormat="1" ht="17.25" customHeight="1">
      <c r="A89" s="7" t="s">
        <v>76</v>
      </c>
      <c r="B89" s="8" t="s">
        <v>227</v>
      </c>
      <c r="C89" s="11" t="s">
        <v>8</v>
      </c>
      <c r="D89" s="10">
        <v>197605</v>
      </c>
      <c r="E89" s="10">
        <v>1950</v>
      </c>
      <c r="F89" s="10">
        <v>24</v>
      </c>
      <c r="G89" s="10">
        <v>39</v>
      </c>
      <c r="H89" s="10">
        <v>239100</v>
      </c>
      <c r="I89" s="10">
        <f t="shared" si="4"/>
        <v>239100</v>
      </c>
      <c r="J89" s="10">
        <v>29283</v>
      </c>
      <c r="K89" s="10">
        <v>18670</v>
      </c>
      <c r="L89" s="10">
        <v>191147</v>
      </c>
      <c r="M89" s="10">
        <v>0</v>
      </c>
    </row>
    <row r="90" spans="1:13" s="1" customFormat="1" ht="17.25" customHeight="1">
      <c r="A90" s="7" t="s">
        <v>77</v>
      </c>
      <c r="B90" s="8" t="s">
        <v>228</v>
      </c>
      <c r="C90" s="11" t="s">
        <v>17</v>
      </c>
      <c r="D90" s="10">
        <v>125471</v>
      </c>
      <c r="E90" s="10">
        <v>2951</v>
      </c>
      <c r="F90" s="10">
        <v>3</v>
      </c>
      <c r="G90" s="10">
        <v>0</v>
      </c>
      <c r="H90" s="10">
        <v>203768</v>
      </c>
      <c r="I90" s="10">
        <f t="shared" si="4"/>
        <v>203768</v>
      </c>
      <c r="J90" s="10">
        <v>29917</v>
      </c>
      <c r="K90" s="10">
        <v>40800</v>
      </c>
      <c r="L90" s="10">
        <v>133051</v>
      </c>
      <c r="M90" s="10">
        <v>0</v>
      </c>
    </row>
    <row r="91" spans="1:13" s="1" customFormat="1" ht="17.25" customHeight="1">
      <c r="A91" s="7" t="s">
        <v>78</v>
      </c>
      <c r="B91" s="8" t="s">
        <v>229</v>
      </c>
      <c r="C91" s="11" t="s">
        <v>13</v>
      </c>
      <c r="D91" s="10">
        <v>198733</v>
      </c>
      <c r="E91" s="10">
        <v>2012</v>
      </c>
      <c r="F91" s="10">
        <v>20</v>
      </c>
      <c r="G91" s="10">
        <v>20</v>
      </c>
      <c r="H91" s="10">
        <v>238147</v>
      </c>
      <c r="I91" s="10">
        <f t="shared" si="4"/>
        <v>238147</v>
      </c>
      <c r="J91" s="10">
        <v>30322</v>
      </c>
      <c r="K91" s="10">
        <v>27334</v>
      </c>
      <c r="L91" s="10">
        <v>180491</v>
      </c>
      <c r="M91" s="10">
        <v>0</v>
      </c>
    </row>
    <row r="92" spans="1:13" s="1" customFormat="1" ht="17.25" customHeight="1">
      <c r="A92" s="7" t="s">
        <v>79</v>
      </c>
      <c r="B92" s="8" t="s">
        <v>230</v>
      </c>
      <c r="C92" s="11" t="s">
        <v>334</v>
      </c>
      <c r="D92" s="10">
        <v>60019</v>
      </c>
      <c r="E92" s="10">
        <v>864</v>
      </c>
      <c r="F92" s="10">
        <v>0</v>
      </c>
      <c r="G92" s="10">
        <v>0</v>
      </c>
      <c r="H92" s="10">
        <v>306760</v>
      </c>
      <c r="I92" s="10">
        <f t="shared" si="4"/>
        <v>300296</v>
      </c>
      <c r="J92" s="10">
        <v>126506</v>
      </c>
      <c r="K92" s="10">
        <v>10525</v>
      </c>
      <c r="L92" s="10">
        <v>163265</v>
      </c>
      <c r="M92" s="10">
        <v>6464</v>
      </c>
    </row>
    <row r="93" spans="1:13" s="1" customFormat="1" ht="17.25" customHeight="1">
      <c r="A93" s="7" t="s">
        <v>80</v>
      </c>
      <c r="B93" s="8" t="s">
        <v>231</v>
      </c>
      <c r="C93" s="11" t="s">
        <v>1</v>
      </c>
      <c r="D93" s="10">
        <v>447717</v>
      </c>
      <c r="E93" s="10">
        <v>6435</v>
      </c>
      <c r="F93" s="10">
        <v>72</v>
      </c>
      <c r="G93" s="10">
        <v>28</v>
      </c>
      <c r="H93" s="10">
        <v>289033</v>
      </c>
      <c r="I93" s="10">
        <f t="shared" si="4"/>
        <v>289033</v>
      </c>
      <c r="J93" s="10">
        <v>54674</v>
      </c>
      <c r="K93" s="10">
        <v>43708</v>
      </c>
      <c r="L93" s="10">
        <v>190651</v>
      </c>
      <c r="M93" s="10">
        <v>0</v>
      </c>
    </row>
    <row r="94" spans="1:13" s="1" customFormat="1" ht="17.25" customHeight="1">
      <c r="A94" s="7" t="s">
        <v>81</v>
      </c>
      <c r="B94" s="8" t="s">
        <v>232</v>
      </c>
      <c r="C94" s="11" t="s">
        <v>333</v>
      </c>
      <c r="D94" s="10">
        <v>76021</v>
      </c>
      <c r="E94" s="10">
        <v>478</v>
      </c>
      <c r="F94" s="10">
        <v>0</v>
      </c>
      <c r="G94" s="10">
        <v>12</v>
      </c>
      <c r="H94" s="10">
        <v>77626</v>
      </c>
      <c r="I94" s="10">
        <f t="shared" si="4"/>
        <v>77626</v>
      </c>
      <c r="J94" s="10">
        <v>43993</v>
      </c>
      <c r="K94" s="10">
        <v>7115</v>
      </c>
      <c r="L94" s="10">
        <v>26518</v>
      </c>
      <c r="M94" s="10">
        <v>0</v>
      </c>
    </row>
    <row r="95" spans="1:13" s="1" customFormat="1" ht="17.25" customHeight="1">
      <c r="A95" s="7" t="s">
        <v>81</v>
      </c>
      <c r="B95" s="8" t="s">
        <v>232</v>
      </c>
      <c r="C95" s="11" t="s">
        <v>334</v>
      </c>
      <c r="D95" s="10">
        <v>23163</v>
      </c>
      <c r="E95" s="10">
        <v>470</v>
      </c>
      <c r="F95" s="10">
        <v>0</v>
      </c>
      <c r="G95" s="10">
        <v>2</v>
      </c>
      <c r="H95" s="10">
        <v>200734</v>
      </c>
      <c r="I95" s="10">
        <f t="shared" si="4"/>
        <v>200734</v>
      </c>
      <c r="J95" s="10">
        <v>9096</v>
      </c>
      <c r="K95" s="10">
        <v>0</v>
      </c>
      <c r="L95" s="10">
        <v>191638</v>
      </c>
      <c r="M95" s="10">
        <v>0</v>
      </c>
    </row>
    <row r="96" spans="1:13" s="1" customFormat="1" ht="17.25" customHeight="1">
      <c r="A96" s="7" t="s">
        <v>82</v>
      </c>
      <c r="B96" s="8" t="s">
        <v>233</v>
      </c>
      <c r="C96" s="11" t="s">
        <v>333</v>
      </c>
      <c r="D96" s="10">
        <v>64007</v>
      </c>
      <c r="E96" s="10">
        <v>942</v>
      </c>
      <c r="F96" s="10">
        <v>0</v>
      </c>
      <c r="G96" s="10">
        <v>0</v>
      </c>
      <c r="H96" s="10">
        <v>42315</v>
      </c>
      <c r="I96" s="10">
        <f t="shared" si="4"/>
        <v>42315</v>
      </c>
      <c r="J96" s="10">
        <v>14083</v>
      </c>
      <c r="K96" s="10">
        <v>8262</v>
      </c>
      <c r="L96" s="10">
        <v>19970</v>
      </c>
      <c r="M96" s="10">
        <v>0</v>
      </c>
    </row>
    <row r="97" spans="1:13" s="1" customFormat="1" ht="17.25" customHeight="1">
      <c r="A97" s="7" t="s">
        <v>82</v>
      </c>
      <c r="B97" s="8" t="s">
        <v>233</v>
      </c>
      <c r="C97" s="11" t="s">
        <v>16</v>
      </c>
      <c r="D97" s="10">
        <v>374</v>
      </c>
      <c r="E97" s="10">
        <v>0</v>
      </c>
      <c r="F97" s="10">
        <v>0</v>
      </c>
      <c r="G97" s="10">
        <v>0</v>
      </c>
      <c r="H97" s="10">
        <v>152500</v>
      </c>
      <c r="I97" s="10">
        <f t="shared" si="4"/>
        <v>2500</v>
      </c>
      <c r="J97" s="10">
        <v>700</v>
      </c>
      <c r="K97" s="10">
        <v>1200</v>
      </c>
      <c r="L97" s="10">
        <v>600</v>
      </c>
      <c r="M97" s="10">
        <v>150000</v>
      </c>
    </row>
    <row r="98" spans="1:13" s="1" customFormat="1" ht="17.25" customHeight="1">
      <c r="A98" s="7" t="s">
        <v>82</v>
      </c>
      <c r="B98" s="8" t="s">
        <v>233</v>
      </c>
      <c r="C98" s="11" t="s">
        <v>8</v>
      </c>
      <c r="D98" s="10">
        <v>136753</v>
      </c>
      <c r="E98" s="10">
        <v>1932</v>
      </c>
      <c r="F98" s="10">
        <v>13</v>
      </c>
      <c r="G98" s="10">
        <v>0</v>
      </c>
      <c r="H98" s="10">
        <v>188464</v>
      </c>
      <c r="I98" s="10">
        <f t="shared" si="4"/>
        <v>188464</v>
      </c>
      <c r="J98" s="10">
        <v>19036</v>
      </c>
      <c r="K98" s="10">
        <v>15062</v>
      </c>
      <c r="L98" s="10">
        <v>154366</v>
      </c>
      <c r="M98" s="10">
        <v>0</v>
      </c>
    </row>
    <row r="99" spans="1:13" s="1" customFormat="1" ht="17.25" customHeight="1">
      <c r="A99" s="7" t="s">
        <v>83</v>
      </c>
      <c r="B99" s="8" t="s">
        <v>234</v>
      </c>
      <c r="C99" s="11" t="s">
        <v>333</v>
      </c>
      <c r="D99" s="10">
        <v>106964</v>
      </c>
      <c r="E99" s="10">
        <v>958</v>
      </c>
      <c r="F99" s="10">
        <v>0</v>
      </c>
      <c r="G99" s="10">
        <v>3</v>
      </c>
      <c r="H99" s="10">
        <v>388336</v>
      </c>
      <c r="I99" s="10">
        <f t="shared" si="4"/>
        <v>42039</v>
      </c>
      <c r="J99" s="10">
        <v>19338</v>
      </c>
      <c r="K99" s="10">
        <v>4683</v>
      </c>
      <c r="L99" s="10">
        <v>18018</v>
      </c>
      <c r="M99" s="10">
        <v>346297</v>
      </c>
    </row>
    <row r="100" spans="1:13" s="1" customFormat="1" ht="17.25" customHeight="1">
      <c r="A100" s="7" t="s">
        <v>83</v>
      </c>
      <c r="B100" s="8" t="s">
        <v>234</v>
      </c>
      <c r="C100" s="11" t="s">
        <v>1</v>
      </c>
      <c r="D100" s="10">
        <v>58530</v>
      </c>
      <c r="E100" s="10">
        <v>2364</v>
      </c>
      <c r="F100" s="10">
        <v>24</v>
      </c>
      <c r="G100" s="10">
        <v>12</v>
      </c>
      <c r="H100" s="10">
        <v>150000</v>
      </c>
      <c r="I100" s="10">
        <f t="shared" si="4"/>
        <v>150000</v>
      </c>
      <c r="J100" s="10">
        <v>15249</v>
      </c>
      <c r="K100" s="10">
        <v>2025</v>
      </c>
      <c r="L100" s="10">
        <v>132726</v>
      </c>
      <c r="M100" s="10">
        <v>0</v>
      </c>
    </row>
    <row r="101" spans="1:13" s="1" customFormat="1" ht="17.25" customHeight="1">
      <c r="A101" s="7" t="s">
        <v>84</v>
      </c>
      <c r="B101" s="8" t="s">
        <v>235</v>
      </c>
      <c r="C101" s="11" t="s">
        <v>339</v>
      </c>
      <c r="D101" s="10">
        <v>157428</v>
      </c>
      <c r="E101" s="10">
        <v>2140</v>
      </c>
      <c r="F101" s="10">
        <v>0</v>
      </c>
      <c r="G101" s="10">
        <v>0</v>
      </c>
      <c r="H101" s="10">
        <v>664807</v>
      </c>
      <c r="I101" s="10">
        <f t="shared" si="4"/>
        <v>664807</v>
      </c>
      <c r="J101" s="10">
        <v>23966</v>
      </c>
      <c r="K101" s="10">
        <v>23854</v>
      </c>
      <c r="L101" s="10">
        <v>616987</v>
      </c>
      <c r="M101" s="10">
        <v>0</v>
      </c>
    </row>
    <row r="102" spans="1:13" s="1" customFormat="1" ht="17.25" customHeight="1">
      <c r="A102" s="7" t="s">
        <v>85</v>
      </c>
      <c r="B102" s="8" t="s">
        <v>236</v>
      </c>
      <c r="C102" s="11" t="s">
        <v>5</v>
      </c>
      <c r="D102" s="10">
        <v>127863</v>
      </c>
      <c r="E102" s="10">
        <v>1360</v>
      </c>
      <c r="F102" s="10">
        <v>178</v>
      </c>
      <c r="G102" s="10">
        <v>0</v>
      </c>
      <c r="H102" s="10">
        <v>118567</v>
      </c>
      <c r="I102" s="10">
        <f t="shared" si="4"/>
        <v>100856</v>
      </c>
      <c r="J102" s="10">
        <v>25020</v>
      </c>
      <c r="K102" s="10">
        <v>18787</v>
      </c>
      <c r="L102" s="10">
        <v>57049</v>
      </c>
      <c r="M102" s="10">
        <v>17711</v>
      </c>
    </row>
    <row r="103" spans="1:13" s="1" customFormat="1" ht="17.25" customHeight="1">
      <c r="A103" s="7" t="s">
        <v>86</v>
      </c>
      <c r="B103" s="8" t="s">
        <v>237</v>
      </c>
      <c r="C103" s="11" t="s">
        <v>7</v>
      </c>
      <c r="D103" s="10">
        <v>93908</v>
      </c>
      <c r="E103" s="10">
        <v>1944</v>
      </c>
      <c r="F103" s="10">
        <v>136</v>
      </c>
      <c r="G103" s="10">
        <v>30</v>
      </c>
      <c r="H103" s="10">
        <v>501482</v>
      </c>
      <c r="I103" s="10">
        <f t="shared" si="4"/>
        <v>501482</v>
      </c>
      <c r="J103" s="10">
        <v>24274</v>
      </c>
      <c r="K103" s="10">
        <v>21540</v>
      </c>
      <c r="L103" s="10">
        <v>455668</v>
      </c>
      <c r="M103" s="10">
        <v>0</v>
      </c>
    </row>
    <row r="104" spans="1:13" s="1" customFormat="1" ht="17.25" customHeight="1">
      <c r="A104" s="7" t="s">
        <v>87</v>
      </c>
      <c r="B104" s="8" t="s">
        <v>238</v>
      </c>
      <c r="C104" s="11" t="s">
        <v>334</v>
      </c>
      <c r="D104" s="10">
        <v>81145</v>
      </c>
      <c r="E104" s="10">
        <v>1080</v>
      </c>
      <c r="F104" s="10">
        <v>3</v>
      </c>
      <c r="G104" s="10">
        <v>4</v>
      </c>
      <c r="H104" s="10">
        <v>91803</v>
      </c>
      <c r="I104" s="10">
        <f t="shared" si="4"/>
        <v>91803</v>
      </c>
      <c r="J104" s="10">
        <v>19079</v>
      </c>
      <c r="K104" s="10">
        <v>36913</v>
      </c>
      <c r="L104" s="10">
        <v>35811</v>
      </c>
      <c r="M104" s="10">
        <v>0</v>
      </c>
    </row>
    <row r="105" spans="1:13" s="1" customFormat="1" ht="17.25" customHeight="1">
      <c r="A105" s="12" t="s">
        <v>87</v>
      </c>
      <c r="B105" s="13" t="s">
        <v>238</v>
      </c>
      <c r="C105" s="14" t="s">
        <v>337</v>
      </c>
      <c r="D105" s="15">
        <v>87163</v>
      </c>
      <c r="E105" s="15">
        <v>656</v>
      </c>
      <c r="F105" s="15">
        <v>42</v>
      </c>
      <c r="G105" s="15">
        <v>4</v>
      </c>
      <c r="H105" s="15">
        <v>227831</v>
      </c>
      <c r="I105" s="15">
        <f t="shared" si="4"/>
        <v>227831</v>
      </c>
      <c r="J105" s="15">
        <v>19262</v>
      </c>
      <c r="K105" s="15">
        <v>17643</v>
      </c>
      <c r="L105" s="15">
        <v>190926</v>
      </c>
      <c r="M105" s="15">
        <v>0</v>
      </c>
    </row>
    <row r="106" spans="1:13" s="1" customFormat="1" ht="17.25" customHeight="1">
      <c r="A106" s="7" t="s">
        <v>87</v>
      </c>
      <c r="B106" s="8" t="s">
        <v>238</v>
      </c>
      <c r="C106" s="11" t="s">
        <v>5</v>
      </c>
      <c r="D106" s="10">
        <v>390</v>
      </c>
      <c r="E106" s="10">
        <v>0</v>
      </c>
      <c r="F106" s="10">
        <v>0</v>
      </c>
      <c r="G106" s="10">
        <v>0</v>
      </c>
      <c r="H106" s="10">
        <v>37</v>
      </c>
      <c r="I106" s="10">
        <f t="shared" si="4"/>
        <v>37</v>
      </c>
      <c r="J106" s="10">
        <v>37</v>
      </c>
      <c r="K106" s="10">
        <v>0</v>
      </c>
      <c r="L106" s="10">
        <v>0</v>
      </c>
      <c r="M106" s="10">
        <v>0</v>
      </c>
    </row>
    <row r="107" spans="1:13" s="1" customFormat="1" ht="17.25" customHeight="1">
      <c r="A107" s="7" t="s">
        <v>88</v>
      </c>
      <c r="B107" s="8" t="s">
        <v>239</v>
      </c>
      <c r="C107" s="11" t="s">
        <v>333</v>
      </c>
      <c r="D107" s="10">
        <v>100679</v>
      </c>
      <c r="E107" s="10">
        <v>1207</v>
      </c>
      <c r="F107" s="10">
        <v>0</v>
      </c>
      <c r="G107" s="10">
        <v>0</v>
      </c>
      <c r="H107" s="10">
        <v>62975</v>
      </c>
      <c r="I107" s="10">
        <f t="shared" si="4"/>
        <v>62975</v>
      </c>
      <c r="J107" s="10">
        <v>9244</v>
      </c>
      <c r="K107" s="10">
        <v>10000</v>
      </c>
      <c r="L107" s="10">
        <v>43731</v>
      </c>
      <c r="M107" s="10">
        <v>0</v>
      </c>
    </row>
    <row r="108" spans="1:13" s="1" customFormat="1" ht="17.25" customHeight="1">
      <c r="A108" s="7" t="s">
        <v>89</v>
      </c>
      <c r="B108" s="8" t="s">
        <v>240</v>
      </c>
      <c r="C108" s="11" t="s">
        <v>337</v>
      </c>
      <c r="D108" s="10">
        <v>208127</v>
      </c>
      <c r="E108" s="10">
        <v>3264</v>
      </c>
      <c r="F108" s="10">
        <v>0</v>
      </c>
      <c r="G108" s="10">
        <v>0</v>
      </c>
      <c r="H108" s="10">
        <v>162900</v>
      </c>
      <c r="I108" s="10">
        <f t="shared" si="4"/>
        <v>162900</v>
      </c>
      <c r="J108" s="10">
        <v>30283</v>
      </c>
      <c r="K108" s="10">
        <v>34115</v>
      </c>
      <c r="L108" s="10">
        <v>98502</v>
      </c>
      <c r="M108" s="10">
        <v>0</v>
      </c>
    </row>
    <row r="109" spans="1:13" s="1" customFormat="1" ht="17.25" customHeight="1">
      <c r="A109" s="7" t="s">
        <v>329</v>
      </c>
      <c r="B109" s="8" t="s">
        <v>241</v>
      </c>
      <c r="C109" s="11" t="s">
        <v>337</v>
      </c>
      <c r="D109" s="10">
        <v>190645</v>
      </c>
      <c r="E109" s="10">
        <v>1784</v>
      </c>
      <c r="F109" s="10">
        <v>0</v>
      </c>
      <c r="G109" s="10">
        <v>0</v>
      </c>
      <c r="H109" s="10">
        <v>165089</v>
      </c>
      <c r="I109" s="10">
        <f aca="true" t="shared" si="5" ref="I109:I140">SUM(J109:L109)</f>
        <v>165089</v>
      </c>
      <c r="J109" s="10">
        <v>30684</v>
      </c>
      <c r="K109" s="10">
        <v>48579</v>
      </c>
      <c r="L109" s="10">
        <v>85826</v>
      </c>
      <c r="M109" s="10">
        <v>0</v>
      </c>
    </row>
    <row r="110" spans="1:13" s="1" customFormat="1" ht="17.25" customHeight="1">
      <c r="A110" s="7" t="s">
        <v>90</v>
      </c>
      <c r="B110" s="8" t="s">
        <v>242</v>
      </c>
      <c r="C110" s="11" t="s">
        <v>335</v>
      </c>
      <c r="D110" s="10">
        <v>35155</v>
      </c>
      <c r="E110" s="10">
        <v>750</v>
      </c>
      <c r="F110" s="10">
        <v>0</v>
      </c>
      <c r="G110" s="10">
        <v>0</v>
      </c>
      <c r="H110" s="10">
        <v>3023</v>
      </c>
      <c r="I110" s="10">
        <f t="shared" si="5"/>
        <v>3023</v>
      </c>
      <c r="J110" s="10">
        <v>3023</v>
      </c>
      <c r="K110" s="10">
        <v>0</v>
      </c>
      <c r="L110" s="10">
        <v>0</v>
      </c>
      <c r="M110" s="10">
        <v>0</v>
      </c>
    </row>
    <row r="111" spans="1:13" s="1" customFormat="1" ht="17.25" customHeight="1">
      <c r="A111" s="7" t="s">
        <v>90</v>
      </c>
      <c r="B111" s="8" t="s">
        <v>242</v>
      </c>
      <c r="C111" s="11" t="s">
        <v>337</v>
      </c>
      <c r="D111" s="10">
        <v>236323</v>
      </c>
      <c r="E111" s="10">
        <v>2484</v>
      </c>
      <c r="F111" s="10">
        <v>0</v>
      </c>
      <c r="G111" s="10">
        <v>0</v>
      </c>
      <c r="H111" s="10">
        <v>259123</v>
      </c>
      <c r="I111" s="10">
        <f t="shared" si="5"/>
        <v>259123</v>
      </c>
      <c r="J111" s="10">
        <v>43688</v>
      </c>
      <c r="K111" s="10">
        <v>33347</v>
      </c>
      <c r="L111" s="10">
        <v>182088</v>
      </c>
      <c r="M111" s="10">
        <v>0</v>
      </c>
    </row>
    <row r="112" spans="1:13" s="1" customFormat="1" ht="17.25" customHeight="1">
      <c r="A112" s="7" t="s">
        <v>91</v>
      </c>
      <c r="B112" s="8" t="s">
        <v>243</v>
      </c>
      <c r="C112" s="11" t="s">
        <v>1</v>
      </c>
      <c r="D112" s="10">
        <v>154695</v>
      </c>
      <c r="E112" s="10">
        <v>2562</v>
      </c>
      <c r="F112" s="10">
        <v>40</v>
      </c>
      <c r="G112" s="10">
        <v>0</v>
      </c>
      <c r="H112" s="10">
        <v>376356</v>
      </c>
      <c r="I112" s="10">
        <f t="shared" si="5"/>
        <v>373184</v>
      </c>
      <c r="J112" s="10">
        <v>27545</v>
      </c>
      <c r="K112" s="10">
        <v>36020</v>
      </c>
      <c r="L112" s="10">
        <v>309619</v>
      </c>
      <c r="M112" s="10">
        <v>3172</v>
      </c>
    </row>
    <row r="113" spans="1:13" s="1" customFormat="1" ht="17.25" customHeight="1">
      <c r="A113" s="7" t="s">
        <v>92</v>
      </c>
      <c r="B113" s="8" t="s">
        <v>244</v>
      </c>
      <c r="C113" s="11" t="s">
        <v>4</v>
      </c>
      <c r="D113" s="10">
        <v>280338</v>
      </c>
      <c r="E113" s="10">
        <v>3522</v>
      </c>
      <c r="F113" s="10">
        <v>18</v>
      </c>
      <c r="G113" s="10">
        <v>37</v>
      </c>
      <c r="H113" s="10">
        <v>634504</v>
      </c>
      <c r="I113" s="10">
        <f t="shared" si="5"/>
        <v>634504</v>
      </c>
      <c r="J113" s="10">
        <v>80568</v>
      </c>
      <c r="K113" s="10">
        <v>60258</v>
      </c>
      <c r="L113" s="10">
        <v>493678</v>
      </c>
      <c r="M113" s="10">
        <v>0</v>
      </c>
    </row>
    <row r="114" spans="1:13" s="1" customFormat="1" ht="17.25" customHeight="1">
      <c r="A114" s="7" t="s">
        <v>93</v>
      </c>
      <c r="B114" s="8" t="s">
        <v>245</v>
      </c>
      <c r="C114" s="11" t="s">
        <v>333</v>
      </c>
      <c r="D114" s="10">
        <v>88676</v>
      </c>
      <c r="E114" s="10">
        <v>810</v>
      </c>
      <c r="F114" s="10">
        <v>0</v>
      </c>
      <c r="G114" s="10">
        <v>0</v>
      </c>
      <c r="H114" s="10">
        <v>73754</v>
      </c>
      <c r="I114" s="10">
        <f t="shared" si="5"/>
        <v>73754</v>
      </c>
      <c r="J114" s="10">
        <v>26265</v>
      </c>
      <c r="K114" s="10">
        <v>12559</v>
      </c>
      <c r="L114" s="10">
        <v>34930</v>
      </c>
      <c r="M114" s="10">
        <v>0</v>
      </c>
    </row>
    <row r="115" spans="1:13" s="1" customFormat="1" ht="17.25" customHeight="1">
      <c r="A115" s="7" t="s">
        <v>94</v>
      </c>
      <c r="B115" s="8" t="s">
        <v>246</v>
      </c>
      <c r="C115" s="11" t="s">
        <v>336</v>
      </c>
      <c r="D115" s="10">
        <v>152123</v>
      </c>
      <c r="E115" s="10">
        <v>1795</v>
      </c>
      <c r="F115" s="10">
        <v>0</v>
      </c>
      <c r="G115" s="10">
        <v>0</v>
      </c>
      <c r="H115" s="10">
        <v>557456</v>
      </c>
      <c r="I115" s="10">
        <f t="shared" si="5"/>
        <v>139428</v>
      </c>
      <c r="J115" s="10">
        <v>63312</v>
      </c>
      <c r="K115" s="10">
        <v>21712</v>
      </c>
      <c r="L115" s="10">
        <v>54404</v>
      </c>
      <c r="M115" s="10">
        <v>418028</v>
      </c>
    </row>
    <row r="116" spans="1:13" s="1" customFormat="1" ht="17.25" customHeight="1">
      <c r="A116" s="7" t="s">
        <v>95</v>
      </c>
      <c r="B116" s="8" t="s">
        <v>247</v>
      </c>
      <c r="C116" s="11" t="s">
        <v>8</v>
      </c>
      <c r="D116" s="10">
        <v>91200</v>
      </c>
      <c r="E116" s="10">
        <v>793</v>
      </c>
      <c r="F116" s="10">
        <v>4</v>
      </c>
      <c r="G116" s="10">
        <v>1</v>
      </c>
      <c r="H116" s="10">
        <v>70855</v>
      </c>
      <c r="I116" s="10">
        <f t="shared" si="5"/>
        <v>70855</v>
      </c>
      <c r="J116" s="10">
        <v>17027</v>
      </c>
      <c r="K116" s="10">
        <v>4145</v>
      </c>
      <c r="L116" s="10">
        <v>49683</v>
      </c>
      <c r="M116" s="10">
        <v>0</v>
      </c>
    </row>
    <row r="117" spans="1:13" s="1" customFormat="1" ht="17.25" customHeight="1">
      <c r="A117" s="7" t="s">
        <v>96</v>
      </c>
      <c r="B117" s="8" t="s">
        <v>248</v>
      </c>
      <c r="C117" s="11" t="s">
        <v>1</v>
      </c>
      <c r="D117" s="10">
        <v>132990</v>
      </c>
      <c r="E117" s="10">
        <v>2862</v>
      </c>
      <c r="F117" s="10">
        <v>58</v>
      </c>
      <c r="G117" s="10">
        <v>7</v>
      </c>
      <c r="H117" s="10">
        <v>172745</v>
      </c>
      <c r="I117" s="10">
        <f t="shared" si="5"/>
        <v>172745</v>
      </c>
      <c r="J117" s="10">
        <v>28140</v>
      </c>
      <c r="K117" s="10">
        <v>42759</v>
      </c>
      <c r="L117" s="10">
        <v>101846</v>
      </c>
      <c r="M117" s="10">
        <v>0</v>
      </c>
    </row>
    <row r="118" spans="1:13" s="1" customFormat="1" ht="17.25" customHeight="1">
      <c r="A118" s="7" t="s">
        <v>97</v>
      </c>
      <c r="B118" s="8" t="s">
        <v>249</v>
      </c>
      <c r="C118" s="11" t="s">
        <v>15</v>
      </c>
      <c r="D118" s="10">
        <v>154935</v>
      </c>
      <c r="E118" s="10">
        <v>2135</v>
      </c>
      <c r="F118" s="10">
        <v>103</v>
      </c>
      <c r="G118" s="10">
        <v>0</v>
      </c>
      <c r="H118" s="10">
        <v>231678</v>
      </c>
      <c r="I118" s="10">
        <f t="shared" si="5"/>
        <v>231678</v>
      </c>
      <c r="J118" s="10">
        <v>38931</v>
      </c>
      <c r="K118" s="10">
        <v>45270</v>
      </c>
      <c r="L118" s="10">
        <v>147477</v>
      </c>
      <c r="M118" s="10">
        <v>0</v>
      </c>
    </row>
    <row r="119" spans="1:13" s="1" customFormat="1" ht="17.25" customHeight="1">
      <c r="A119" s="7" t="s">
        <v>98</v>
      </c>
      <c r="B119" s="8" t="s">
        <v>250</v>
      </c>
      <c r="C119" s="11" t="s">
        <v>403</v>
      </c>
      <c r="D119" s="10">
        <v>164854</v>
      </c>
      <c r="E119" s="10">
        <v>2927</v>
      </c>
      <c r="F119" s="10">
        <v>120</v>
      </c>
      <c r="G119" s="10">
        <v>0</v>
      </c>
      <c r="H119" s="10">
        <v>269111</v>
      </c>
      <c r="I119" s="10">
        <f t="shared" si="5"/>
        <v>269111</v>
      </c>
      <c r="J119" s="10">
        <v>31578</v>
      </c>
      <c r="K119" s="10">
        <v>37046</v>
      </c>
      <c r="L119" s="10">
        <v>200487</v>
      </c>
      <c r="M119" s="10">
        <v>0</v>
      </c>
    </row>
    <row r="120" spans="1:13" s="1" customFormat="1" ht="17.25" customHeight="1">
      <c r="A120" s="7" t="s">
        <v>99</v>
      </c>
      <c r="B120" s="8" t="s">
        <v>251</v>
      </c>
      <c r="C120" s="11" t="s">
        <v>339</v>
      </c>
      <c r="D120" s="10">
        <v>130400</v>
      </c>
      <c r="E120" s="10">
        <v>370</v>
      </c>
      <c r="F120" s="10">
        <v>0</v>
      </c>
      <c r="G120" s="10">
        <v>0</v>
      </c>
      <c r="H120" s="10">
        <v>99114</v>
      </c>
      <c r="I120" s="10">
        <f t="shared" si="5"/>
        <v>99114</v>
      </c>
      <c r="J120" s="10">
        <v>22573</v>
      </c>
      <c r="K120" s="10">
        <v>18942</v>
      </c>
      <c r="L120" s="10">
        <v>57599</v>
      </c>
      <c r="M120" s="10">
        <v>0</v>
      </c>
    </row>
    <row r="121" spans="1:13" s="1" customFormat="1" ht="17.25" customHeight="1">
      <c r="A121" s="7" t="s">
        <v>100</v>
      </c>
      <c r="B121" s="8" t="s">
        <v>252</v>
      </c>
      <c r="C121" s="11" t="s">
        <v>336</v>
      </c>
      <c r="D121" s="10">
        <v>115480</v>
      </c>
      <c r="E121" s="10">
        <v>419</v>
      </c>
      <c r="F121" s="10">
        <v>0</v>
      </c>
      <c r="G121" s="10">
        <v>0</v>
      </c>
      <c r="H121" s="10">
        <v>38186</v>
      </c>
      <c r="I121" s="10">
        <f t="shared" si="5"/>
        <v>38186</v>
      </c>
      <c r="J121" s="10">
        <v>10023</v>
      </c>
      <c r="K121" s="10">
        <v>9858</v>
      </c>
      <c r="L121" s="10">
        <v>18305</v>
      </c>
      <c r="M121" s="10">
        <v>0</v>
      </c>
    </row>
    <row r="122" spans="1:13" s="1" customFormat="1" ht="17.25" customHeight="1">
      <c r="A122" s="7" t="s">
        <v>100</v>
      </c>
      <c r="B122" s="8" t="s">
        <v>252</v>
      </c>
      <c r="C122" s="11" t="s">
        <v>14</v>
      </c>
      <c r="D122" s="10">
        <v>17358</v>
      </c>
      <c r="E122" s="10">
        <v>888</v>
      </c>
      <c r="F122" s="10">
        <v>0</v>
      </c>
      <c r="G122" s="10">
        <v>0</v>
      </c>
      <c r="H122" s="10">
        <v>31884</v>
      </c>
      <c r="I122" s="10">
        <f t="shared" si="5"/>
        <v>31884</v>
      </c>
      <c r="J122" s="10">
        <v>3043</v>
      </c>
      <c r="K122" s="10">
        <v>2160</v>
      </c>
      <c r="L122" s="10">
        <v>26681</v>
      </c>
      <c r="M122" s="10">
        <v>0</v>
      </c>
    </row>
    <row r="123" spans="1:13" s="1" customFormat="1" ht="17.25" customHeight="1">
      <c r="A123" s="7" t="s">
        <v>101</v>
      </c>
      <c r="B123" s="8" t="s">
        <v>253</v>
      </c>
      <c r="C123" s="11" t="s">
        <v>8</v>
      </c>
      <c r="D123" s="10">
        <v>118856</v>
      </c>
      <c r="E123" s="10">
        <v>1520</v>
      </c>
      <c r="F123" s="10">
        <v>6</v>
      </c>
      <c r="G123" s="10">
        <v>0</v>
      </c>
      <c r="H123" s="10">
        <v>58437</v>
      </c>
      <c r="I123" s="10">
        <f t="shared" si="5"/>
        <v>58437</v>
      </c>
      <c r="J123" s="10">
        <v>17353</v>
      </c>
      <c r="K123" s="10">
        <v>18600</v>
      </c>
      <c r="L123" s="10">
        <v>22484</v>
      </c>
      <c r="M123" s="10">
        <v>0</v>
      </c>
    </row>
    <row r="124" spans="1:13" s="1" customFormat="1" ht="17.25" customHeight="1">
      <c r="A124" s="7" t="s">
        <v>102</v>
      </c>
      <c r="B124" s="8" t="s">
        <v>254</v>
      </c>
      <c r="C124" s="11" t="s">
        <v>1</v>
      </c>
      <c r="D124" s="10">
        <v>187152</v>
      </c>
      <c r="E124" s="10">
        <v>1494</v>
      </c>
      <c r="F124" s="10">
        <v>0</v>
      </c>
      <c r="G124" s="10">
        <v>0</v>
      </c>
      <c r="H124" s="10">
        <v>89016</v>
      </c>
      <c r="I124" s="10">
        <f t="shared" si="5"/>
        <v>89016</v>
      </c>
      <c r="J124" s="10">
        <v>24303</v>
      </c>
      <c r="K124" s="10">
        <v>9026</v>
      </c>
      <c r="L124" s="10">
        <v>55687</v>
      </c>
      <c r="M124" s="10">
        <v>0</v>
      </c>
    </row>
    <row r="125" spans="1:13" s="1" customFormat="1" ht="17.25" customHeight="1">
      <c r="A125" s="7" t="s">
        <v>103</v>
      </c>
      <c r="B125" s="8" t="s">
        <v>255</v>
      </c>
      <c r="C125" s="11" t="s">
        <v>8</v>
      </c>
      <c r="D125" s="10">
        <v>98446</v>
      </c>
      <c r="E125" s="10">
        <v>1817</v>
      </c>
      <c r="F125" s="10">
        <v>15</v>
      </c>
      <c r="G125" s="10">
        <v>0</v>
      </c>
      <c r="H125" s="10">
        <v>90760</v>
      </c>
      <c r="I125" s="10">
        <f t="shared" si="5"/>
        <v>90760</v>
      </c>
      <c r="J125" s="10">
        <v>16330</v>
      </c>
      <c r="K125" s="10">
        <v>21300</v>
      </c>
      <c r="L125" s="10">
        <v>53130</v>
      </c>
      <c r="M125" s="10">
        <v>0</v>
      </c>
    </row>
    <row r="126" spans="1:13" s="1" customFormat="1" ht="17.25" customHeight="1">
      <c r="A126" s="7" t="s">
        <v>104</v>
      </c>
      <c r="B126" s="8" t="s">
        <v>256</v>
      </c>
      <c r="C126" s="11" t="s">
        <v>17</v>
      </c>
      <c r="D126" s="10">
        <v>88259</v>
      </c>
      <c r="E126" s="10">
        <v>1314</v>
      </c>
      <c r="F126" s="10">
        <v>31</v>
      </c>
      <c r="G126" s="10">
        <v>0</v>
      </c>
      <c r="H126" s="10">
        <v>169107</v>
      </c>
      <c r="I126" s="10">
        <f t="shared" si="5"/>
        <v>169107</v>
      </c>
      <c r="J126" s="10">
        <v>18609</v>
      </c>
      <c r="K126" s="10">
        <v>17970</v>
      </c>
      <c r="L126" s="10">
        <v>132528</v>
      </c>
      <c r="M126" s="10">
        <v>0</v>
      </c>
    </row>
    <row r="127" spans="1:13" s="1" customFormat="1" ht="17.25" customHeight="1">
      <c r="A127" s="7" t="s">
        <v>105</v>
      </c>
      <c r="B127" s="8" t="s">
        <v>257</v>
      </c>
      <c r="C127" s="11" t="s">
        <v>13</v>
      </c>
      <c r="D127" s="10">
        <v>94616</v>
      </c>
      <c r="E127" s="10">
        <v>554</v>
      </c>
      <c r="F127" s="10">
        <v>0</v>
      </c>
      <c r="G127" s="10">
        <v>0</v>
      </c>
      <c r="H127" s="10">
        <v>98575</v>
      </c>
      <c r="I127" s="10">
        <f t="shared" si="5"/>
        <v>98575</v>
      </c>
      <c r="J127" s="10">
        <v>18417</v>
      </c>
      <c r="K127" s="10">
        <v>14608</v>
      </c>
      <c r="L127" s="10">
        <v>65550</v>
      </c>
      <c r="M127" s="10">
        <v>0</v>
      </c>
    </row>
    <row r="128" spans="1:13" s="1" customFormat="1" ht="17.25" customHeight="1">
      <c r="A128" s="7" t="s">
        <v>106</v>
      </c>
      <c r="B128" s="8" t="s">
        <v>258</v>
      </c>
      <c r="C128" s="11" t="s">
        <v>334</v>
      </c>
      <c r="D128" s="10">
        <v>184455</v>
      </c>
      <c r="E128" s="10">
        <v>2418</v>
      </c>
      <c r="F128" s="10">
        <v>55</v>
      </c>
      <c r="G128" s="10">
        <v>129</v>
      </c>
      <c r="H128" s="10">
        <v>619085</v>
      </c>
      <c r="I128" s="10">
        <f t="shared" si="5"/>
        <v>619085</v>
      </c>
      <c r="J128" s="10">
        <v>130035</v>
      </c>
      <c r="K128" s="10">
        <v>24057</v>
      </c>
      <c r="L128" s="10">
        <v>464993</v>
      </c>
      <c r="M128" s="10">
        <v>0</v>
      </c>
    </row>
    <row r="129" spans="1:13" s="1" customFormat="1" ht="17.25" customHeight="1">
      <c r="A129" s="7" t="s">
        <v>107</v>
      </c>
      <c r="B129" s="8" t="s">
        <v>259</v>
      </c>
      <c r="C129" s="11" t="s">
        <v>1</v>
      </c>
      <c r="D129" s="10">
        <v>145217</v>
      </c>
      <c r="E129" s="10">
        <v>1419</v>
      </c>
      <c r="F129" s="10">
        <v>0</v>
      </c>
      <c r="G129" s="10">
        <v>0</v>
      </c>
      <c r="H129" s="10">
        <v>251186</v>
      </c>
      <c r="I129" s="10">
        <f t="shared" si="5"/>
        <v>109916</v>
      </c>
      <c r="J129" s="10">
        <v>27610</v>
      </c>
      <c r="K129" s="10">
        <v>28338</v>
      </c>
      <c r="L129" s="10">
        <v>53968</v>
      </c>
      <c r="M129" s="10">
        <v>141270</v>
      </c>
    </row>
    <row r="130" spans="1:13" s="1" customFormat="1" ht="17.25" customHeight="1">
      <c r="A130" s="12" t="s">
        <v>108</v>
      </c>
      <c r="B130" s="13" t="s">
        <v>260</v>
      </c>
      <c r="C130" s="14" t="s">
        <v>2</v>
      </c>
      <c r="D130" s="15">
        <v>117653</v>
      </c>
      <c r="E130" s="15">
        <v>1310</v>
      </c>
      <c r="F130" s="15">
        <v>0</v>
      </c>
      <c r="G130" s="15">
        <v>0</v>
      </c>
      <c r="H130" s="15">
        <v>294253</v>
      </c>
      <c r="I130" s="15">
        <f t="shared" si="5"/>
        <v>294253</v>
      </c>
      <c r="J130" s="15">
        <v>25225</v>
      </c>
      <c r="K130" s="15">
        <v>31181</v>
      </c>
      <c r="L130" s="15">
        <v>237847</v>
      </c>
      <c r="M130" s="15">
        <v>0</v>
      </c>
    </row>
    <row r="131" spans="1:13" s="1" customFormat="1" ht="17.25" customHeight="1">
      <c r="A131" s="7" t="s">
        <v>109</v>
      </c>
      <c r="B131" s="8" t="s">
        <v>261</v>
      </c>
      <c r="C131" s="11" t="s">
        <v>334</v>
      </c>
      <c r="D131" s="10">
        <v>102211</v>
      </c>
      <c r="E131" s="10">
        <v>1308</v>
      </c>
      <c r="F131" s="10">
        <v>16</v>
      </c>
      <c r="G131" s="10">
        <v>6</v>
      </c>
      <c r="H131" s="10">
        <v>112394</v>
      </c>
      <c r="I131" s="10">
        <f t="shared" si="5"/>
        <v>112394</v>
      </c>
      <c r="J131" s="10">
        <v>20990</v>
      </c>
      <c r="K131" s="10">
        <v>23342</v>
      </c>
      <c r="L131" s="10">
        <v>68062</v>
      </c>
      <c r="M131" s="10">
        <v>0</v>
      </c>
    </row>
    <row r="132" spans="1:13" s="1" customFormat="1" ht="17.25" customHeight="1">
      <c r="A132" s="7" t="s">
        <v>110</v>
      </c>
      <c r="B132" s="8" t="s">
        <v>262</v>
      </c>
      <c r="C132" s="11" t="s">
        <v>336</v>
      </c>
      <c r="D132" s="10">
        <v>111113</v>
      </c>
      <c r="E132" s="10">
        <v>580</v>
      </c>
      <c r="F132" s="10">
        <v>0</v>
      </c>
      <c r="G132" s="10">
        <v>0</v>
      </c>
      <c r="H132" s="10">
        <v>200154</v>
      </c>
      <c r="I132" s="10">
        <f t="shared" si="5"/>
        <v>200154</v>
      </c>
      <c r="J132" s="10">
        <v>18487</v>
      </c>
      <c r="K132" s="10">
        <v>18657</v>
      </c>
      <c r="L132" s="10">
        <v>163010</v>
      </c>
      <c r="M132" s="10">
        <v>0</v>
      </c>
    </row>
    <row r="133" spans="1:13" s="1" customFormat="1" ht="17.25" customHeight="1">
      <c r="A133" s="7" t="s">
        <v>111</v>
      </c>
      <c r="B133" s="8" t="s">
        <v>263</v>
      </c>
      <c r="C133" s="11" t="s">
        <v>333</v>
      </c>
      <c r="D133" s="10">
        <v>63095</v>
      </c>
      <c r="E133" s="10">
        <v>88</v>
      </c>
      <c r="F133" s="10">
        <v>0</v>
      </c>
      <c r="G133" s="10">
        <v>0</v>
      </c>
      <c r="H133" s="10">
        <v>49394</v>
      </c>
      <c r="I133" s="10">
        <f t="shared" si="5"/>
        <v>49394</v>
      </c>
      <c r="J133" s="10">
        <v>9357</v>
      </c>
      <c r="K133" s="10">
        <v>3929</v>
      </c>
      <c r="L133" s="10">
        <v>36108</v>
      </c>
      <c r="M133" s="10">
        <v>0</v>
      </c>
    </row>
    <row r="134" spans="1:13" s="1" customFormat="1" ht="17.25" customHeight="1">
      <c r="A134" s="7" t="s">
        <v>111</v>
      </c>
      <c r="B134" s="8" t="s">
        <v>263</v>
      </c>
      <c r="C134" s="11" t="s">
        <v>15</v>
      </c>
      <c r="D134" s="10">
        <v>87750</v>
      </c>
      <c r="E134" s="10">
        <v>1286</v>
      </c>
      <c r="F134" s="10">
        <v>51</v>
      </c>
      <c r="G134" s="10">
        <v>0</v>
      </c>
      <c r="H134" s="10">
        <v>141629</v>
      </c>
      <c r="I134" s="10">
        <f t="shared" si="5"/>
        <v>141629</v>
      </c>
      <c r="J134" s="10">
        <v>40497</v>
      </c>
      <c r="K134" s="10">
        <v>17161</v>
      </c>
      <c r="L134" s="10">
        <v>83971</v>
      </c>
      <c r="M134" s="10">
        <v>0</v>
      </c>
    </row>
    <row r="135" spans="1:13" s="1" customFormat="1" ht="17.25" customHeight="1">
      <c r="A135" s="7" t="s">
        <v>112</v>
      </c>
      <c r="B135" s="8" t="s">
        <v>346</v>
      </c>
      <c r="C135" s="11" t="s">
        <v>336</v>
      </c>
      <c r="D135" s="10">
        <v>132191</v>
      </c>
      <c r="E135" s="10">
        <v>1046</v>
      </c>
      <c r="F135" s="10">
        <v>18</v>
      </c>
      <c r="G135" s="10">
        <v>21</v>
      </c>
      <c r="H135" s="10">
        <v>97888</v>
      </c>
      <c r="I135" s="10">
        <f t="shared" si="5"/>
        <v>97888</v>
      </c>
      <c r="J135" s="10">
        <v>18695</v>
      </c>
      <c r="K135" s="10">
        <v>10072</v>
      </c>
      <c r="L135" s="10">
        <v>69121</v>
      </c>
      <c r="M135" s="10">
        <v>0</v>
      </c>
    </row>
    <row r="136" spans="1:13" s="1" customFormat="1" ht="17.25" customHeight="1">
      <c r="A136" s="7" t="s">
        <v>113</v>
      </c>
      <c r="B136" s="8" t="s">
        <v>264</v>
      </c>
      <c r="C136" s="11" t="s">
        <v>339</v>
      </c>
      <c r="D136" s="10">
        <v>133267</v>
      </c>
      <c r="E136" s="10">
        <v>4425</v>
      </c>
      <c r="F136" s="10">
        <v>49</v>
      </c>
      <c r="G136" s="10">
        <v>0</v>
      </c>
      <c r="H136" s="10">
        <v>253803</v>
      </c>
      <c r="I136" s="10">
        <f t="shared" si="5"/>
        <v>253803</v>
      </c>
      <c r="J136" s="10">
        <v>25586</v>
      </c>
      <c r="K136" s="10">
        <v>23301</v>
      </c>
      <c r="L136" s="10">
        <v>204916</v>
      </c>
      <c r="M136" s="10">
        <v>0</v>
      </c>
    </row>
    <row r="137" spans="1:13" s="1" customFormat="1" ht="17.25" customHeight="1">
      <c r="A137" s="7" t="s">
        <v>114</v>
      </c>
      <c r="B137" s="8" t="s">
        <v>265</v>
      </c>
      <c r="C137" s="11" t="s">
        <v>8</v>
      </c>
      <c r="D137" s="10">
        <v>107606</v>
      </c>
      <c r="E137" s="10">
        <v>1662</v>
      </c>
      <c r="F137" s="10">
        <v>0</v>
      </c>
      <c r="G137" s="10">
        <v>0</v>
      </c>
      <c r="H137" s="10">
        <v>153490</v>
      </c>
      <c r="I137" s="10">
        <f t="shared" si="5"/>
        <v>136061</v>
      </c>
      <c r="J137" s="10">
        <v>21109</v>
      </c>
      <c r="K137" s="10">
        <v>29898</v>
      </c>
      <c r="L137" s="10">
        <v>85054</v>
      </c>
      <c r="M137" s="10">
        <v>17429</v>
      </c>
    </row>
    <row r="138" spans="1:13" s="1" customFormat="1" ht="17.25" customHeight="1">
      <c r="A138" s="7" t="s">
        <v>115</v>
      </c>
      <c r="B138" s="8" t="s">
        <v>266</v>
      </c>
      <c r="C138" s="11" t="s">
        <v>11</v>
      </c>
      <c r="D138" s="10">
        <v>85665</v>
      </c>
      <c r="E138" s="10">
        <v>1041</v>
      </c>
      <c r="F138" s="10">
        <v>56</v>
      </c>
      <c r="G138" s="10">
        <v>6</v>
      </c>
      <c r="H138" s="10">
        <v>572284</v>
      </c>
      <c r="I138" s="10">
        <f t="shared" si="5"/>
        <v>54960</v>
      </c>
      <c r="J138" s="10">
        <v>18055</v>
      </c>
      <c r="K138" s="10">
        <v>10400</v>
      </c>
      <c r="L138" s="10">
        <v>26505</v>
      </c>
      <c r="M138" s="10">
        <v>517324</v>
      </c>
    </row>
    <row r="139" spans="1:13" s="1" customFormat="1" ht="17.25" customHeight="1">
      <c r="A139" s="7" t="s">
        <v>116</v>
      </c>
      <c r="B139" s="8" t="s">
        <v>347</v>
      </c>
      <c r="C139" s="11" t="s">
        <v>337</v>
      </c>
      <c r="D139" s="10">
        <v>154259</v>
      </c>
      <c r="E139" s="10">
        <v>1468</v>
      </c>
      <c r="F139" s="10">
        <v>0</v>
      </c>
      <c r="G139" s="10">
        <v>0</v>
      </c>
      <c r="H139" s="10">
        <v>144365</v>
      </c>
      <c r="I139" s="10">
        <f t="shared" si="5"/>
        <v>144365</v>
      </c>
      <c r="J139" s="10">
        <v>28783</v>
      </c>
      <c r="K139" s="10">
        <v>30821</v>
      </c>
      <c r="L139" s="10">
        <v>84761</v>
      </c>
      <c r="M139" s="10">
        <v>0</v>
      </c>
    </row>
    <row r="140" spans="1:13" s="1" customFormat="1" ht="17.25" customHeight="1">
      <c r="A140" s="7" t="s">
        <v>117</v>
      </c>
      <c r="B140" s="8" t="s">
        <v>267</v>
      </c>
      <c r="C140" s="11" t="s">
        <v>337</v>
      </c>
      <c r="D140" s="10">
        <v>127789</v>
      </c>
      <c r="E140" s="10">
        <v>1574</v>
      </c>
      <c r="F140" s="10">
        <v>27</v>
      </c>
      <c r="G140" s="10">
        <v>0</v>
      </c>
      <c r="H140" s="10">
        <v>120636</v>
      </c>
      <c r="I140" s="10">
        <f t="shared" si="5"/>
        <v>120636</v>
      </c>
      <c r="J140" s="10">
        <v>21530</v>
      </c>
      <c r="K140" s="10">
        <v>26444</v>
      </c>
      <c r="L140" s="10">
        <v>72662</v>
      </c>
      <c r="M140" s="10">
        <v>0</v>
      </c>
    </row>
    <row r="141" spans="1:13" s="1" customFormat="1" ht="17.25" customHeight="1">
      <c r="A141" s="7" t="s">
        <v>118</v>
      </c>
      <c r="B141" s="8" t="s">
        <v>268</v>
      </c>
      <c r="C141" s="11" t="s">
        <v>17</v>
      </c>
      <c r="D141" s="10">
        <v>75265</v>
      </c>
      <c r="E141" s="10">
        <v>1176</v>
      </c>
      <c r="F141" s="10">
        <v>0</v>
      </c>
      <c r="G141" s="10">
        <v>0</v>
      </c>
      <c r="H141" s="10">
        <v>126075</v>
      </c>
      <c r="I141" s="10">
        <f aca="true" t="shared" si="6" ref="I141:I157">SUM(J141:L141)</f>
        <v>126075</v>
      </c>
      <c r="J141" s="10">
        <v>24937</v>
      </c>
      <c r="K141" s="10">
        <v>16641</v>
      </c>
      <c r="L141" s="10">
        <v>84497</v>
      </c>
      <c r="M141" s="10">
        <v>0</v>
      </c>
    </row>
    <row r="142" spans="1:13" s="1" customFormat="1" ht="17.25" customHeight="1">
      <c r="A142" s="7" t="s">
        <v>119</v>
      </c>
      <c r="B142" s="8" t="s">
        <v>269</v>
      </c>
      <c r="C142" s="11" t="s">
        <v>334</v>
      </c>
      <c r="D142" s="10">
        <v>83387</v>
      </c>
      <c r="E142" s="10">
        <v>888</v>
      </c>
      <c r="F142" s="10">
        <v>0</v>
      </c>
      <c r="G142" s="10">
        <v>0</v>
      </c>
      <c r="H142" s="10">
        <v>116099</v>
      </c>
      <c r="I142" s="10">
        <f t="shared" si="6"/>
        <v>116099</v>
      </c>
      <c r="J142" s="10">
        <v>14494</v>
      </c>
      <c r="K142" s="10">
        <v>25222</v>
      </c>
      <c r="L142" s="10">
        <v>76383</v>
      </c>
      <c r="M142" s="10">
        <v>0</v>
      </c>
    </row>
    <row r="143" spans="1:13" s="1" customFormat="1" ht="17.25" customHeight="1">
      <c r="A143" s="7" t="s">
        <v>120</v>
      </c>
      <c r="B143" s="8" t="s">
        <v>270</v>
      </c>
      <c r="C143" s="11" t="s">
        <v>337</v>
      </c>
      <c r="D143" s="10">
        <v>140806</v>
      </c>
      <c r="E143" s="10">
        <v>2447</v>
      </c>
      <c r="F143" s="10">
        <v>9</v>
      </c>
      <c r="G143" s="10">
        <v>0</v>
      </c>
      <c r="H143" s="10">
        <v>92001</v>
      </c>
      <c r="I143" s="10">
        <f t="shared" si="6"/>
        <v>92001</v>
      </c>
      <c r="J143" s="10">
        <v>20967</v>
      </c>
      <c r="K143" s="10">
        <v>11325</v>
      </c>
      <c r="L143" s="10">
        <v>59709</v>
      </c>
      <c r="M143" s="10">
        <v>0</v>
      </c>
    </row>
    <row r="144" spans="1:13" s="1" customFormat="1" ht="17.25" customHeight="1">
      <c r="A144" s="7" t="s">
        <v>121</v>
      </c>
      <c r="B144" s="8" t="s">
        <v>271</v>
      </c>
      <c r="C144" s="11" t="s">
        <v>334</v>
      </c>
      <c r="D144" s="10">
        <v>89267</v>
      </c>
      <c r="E144" s="10">
        <v>685</v>
      </c>
      <c r="F144" s="10">
        <v>8</v>
      </c>
      <c r="G144" s="10">
        <v>0</v>
      </c>
      <c r="H144" s="10">
        <v>109490</v>
      </c>
      <c r="I144" s="10">
        <f t="shared" si="6"/>
        <v>109490</v>
      </c>
      <c r="J144" s="10">
        <v>18866</v>
      </c>
      <c r="K144" s="10">
        <v>10446</v>
      </c>
      <c r="L144" s="10">
        <v>80178</v>
      </c>
      <c r="M144" s="10">
        <v>0</v>
      </c>
    </row>
    <row r="145" spans="1:13" s="1" customFormat="1" ht="17.25" customHeight="1">
      <c r="A145" s="7" t="s">
        <v>122</v>
      </c>
      <c r="B145" s="8" t="s">
        <v>272</v>
      </c>
      <c r="C145" s="11" t="s">
        <v>333</v>
      </c>
      <c r="D145" s="10">
        <v>62736</v>
      </c>
      <c r="E145" s="10">
        <v>600</v>
      </c>
      <c r="F145" s="10">
        <v>0</v>
      </c>
      <c r="G145" s="10">
        <v>0</v>
      </c>
      <c r="H145" s="10">
        <v>59804</v>
      </c>
      <c r="I145" s="10">
        <f t="shared" si="6"/>
        <v>59804</v>
      </c>
      <c r="J145" s="10">
        <v>14708</v>
      </c>
      <c r="K145" s="10">
        <v>11855</v>
      </c>
      <c r="L145" s="10">
        <v>33241</v>
      </c>
      <c r="M145" s="10">
        <v>0</v>
      </c>
    </row>
    <row r="146" spans="1:13" s="1" customFormat="1" ht="17.25" customHeight="1">
      <c r="A146" s="7" t="s">
        <v>123</v>
      </c>
      <c r="B146" s="8" t="s">
        <v>273</v>
      </c>
      <c r="C146" s="11" t="s">
        <v>13</v>
      </c>
      <c r="D146" s="10">
        <v>92638</v>
      </c>
      <c r="E146" s="10">
        <v>2186</v>
      </c>
      <c r="F146" s="10">
        <v>62</v>
      </c>
      <c r="G146" s="10">
        <v>10</v>
      </c>
      <c r="H146" s="10">
        <v>413380</v>
      </c>
      <c r="I146" s="10">
        <f t="shared" si="6"/>
        <v>272276</v>
      </c>
      <c r="J146" s="10">
        <v>23218</v>
      </c>
      <c r="K146" s="10">
        <v>26600</v>
      </c>
      <c r="L146" s="10">
        <v>222458</v>
      </c>
      <c r="M146" s="10">
        <v>141104</v>
      </c>
    </row>
    <row r="147" spans="1:13" s="1" customFormat="1" ht="17.25" customHeight="1">
      <c r="A147" s="7" t="s">
        <v>124</v>
      </c>
      <c r="B147" s="8" t="s">
        <v>274</v>
      </c>
      <c r="C147" s="11" t="s">
        <v>335</v>
      </c>
      <c r="D147" s="10">
        <v>75135</v>
      </c>
      <c r="E147" s="10">
        <v>1968</v>
      </c>
      <c r="F147" s="10">
        <v>116</v>
      </c>
      <c r="G147" s="10">
        <v>0</v>
      </c>
      <c r="H147" s="10">
        <v>199491</v>
      </c>
      <c r="I147" s="10">
        <f t="shared" si="6"/>
        <v>199491</v>
      </c>
      <c r="J147" s="10">
        <v>13562</v>
      </c>
      <c r="K147" s="10">
        <v>52162</v>
      </c>
      <c r="L147" s="10">
        <v>133767</v>
      </c>
      <c r="M147" s="10">
        <v>0</v>
      </c>
    </row>
    <row r="148" spans="1:13" s="1" customFormat="1" ht="17.25" customHeight="1">
      <c r="A148" s="7" t="s">
        <v>125</v>
      </c>
      <c r="B148" s="8" t="s">
        <v>275</v>
      </c>
      <c r="C148" s="11" t="s">
        <v>18</v>
      </c>
      <c r="D148" s="10">
        <v>85825</v>
      </c>
      <c r="E148" s="10">
        <v>882</v>
      </c>
      <c r="F148" s="10">
        <v>24</v>
      </c>
      <c r="G148" s="10">
        <v>0</v>
      </c>
      <c r="H148" s="10">
        <v>92030</v>
      </c>
      <c r="I148" s="10">
        <f t="shared" si="6"/>
        <v>92030</v>
      </c>
      <c r="J148" s="10">
        <v>15832</v>
      </c>
      <c r="K148" s="10">
        <v>15135</v>
      </c>
      <c r="L148" s="10">
        <v>61063</v>
      </c>
      <c r="M148" s="10">
        <v>0</v>
      </c>
    </row>
    <row r="149" spans="1:13" s="1" customFormat="1" ht="17.25" customHeight="1">
      <c r="A149" s="7" t="s">
        <v>126</v>
      </c>
      <c r="B149" s="8" t="s">
        <v>276</v>
      </c>
      <c r="C149" s="11" t="s">
        <v>333</v>
      </c>
      <c r="D149" s="10">
        <v>69052</v>
      </c>
      <c r="E149" s="10">
        <v>506</v>
      </c>
      <c r="F149" s="10">
        <v>0</v>
      </c>
      <c r="G149" s="10">
        <v>0</v>
      </c>
      <c r="H149" s="10">
        <v>54147</v>
      </c>
      <c r="I149" s="10">
        <f t="shared" si="6"/>
        <v>54147</v>
      </c>
      <c r="J149" s="10">
        <v>21528</v>
      </c>
      <c r="K149" s="10">
        <v>5600</v>
      </c>
      <c r="L149" s="10">
        <v>27019</v>
      </c>
      <c r="M149" s="10">
        <v>0</v>
      </c>
    </row>
    <row r="150" spans="1:13" s="1" customFormat="1" ht="17.25" customHeight="1">
      <c r="A150" s="7" t="s">
        <v>126</v>
      </c>
      <c r="B150" s="8" t="s">
        <v>276</v>
      </c>
      <c r="C150" s="11" t="s">
        <v>15</v>
      </c>
      <c r="D150" s="10">
        <v>16065</v>
      </c>
      <c r="E150" s="10">
        <v>316</v>
      </c>
      <c r="F150" s="10">
        <v>10</v>
      </c>
      <c r="G150" s="10">
        <v>0</v>
      </c>
      <c r="H150" s="10">
        <v>87770</v>
      </c>
      <c r="I150" s="10">
        <f t="shared" si="6"/>
        <v>27857</v>
      </c>
      <c r="J150" s="10">
        <v>16065</v>
      </c>
      <c r="K150" s="10">
        <v>4422</v>
      </c>
      <c r="L150" s="10">
        <v>7370</v>
      </c>
      <c r="M150" s="10">
        <v>59913</v>
      </c>
    </row>
    <row r="151" spans="1:252" s="2" customFormat="1" ht="17.25" customHeight="1">
      <c r="A151" s="7" t="s">
        <v>127</v>
      </c>
      <c r="B151" s="8" t="s">
        <v>277</v>
      </c>
      <c r="C151" s="11" t="s">
        <v>336</v>
      </c>
      <c r="D151" s="10">
        <v>93431</v>
      </c>
      <c r="E151" s="10">
        <v>876</v>
      </c>
      <c r="F151" s="10">
        <v>0</v>
      </c>
      <c r="G151" s="10">
        <v>0</v>
      </c>
      <c r="H151" s="10">
        <v>58140</v>
      </c>
      <c r="I151" s="10">
        <f t="shared" si="6"/>
        <v>58140</v>
      </c>
      <c r="J151" s="10">
        <v>13955</v>
      </c>
      <c r="K151" s="10">
        <v>7468</v>
      </c>
      <c r="L151" s="10">
        <v>36717</v>
      </c>
      <c r="M151" s="10">
        <v>0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5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4"/>
      <c r="AK151" s="25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4"/>
      <c r="AX151" s="25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4"/>
      <c r="BK151" s="25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4"/>
      <c r="BX151" s="25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4"/>
      <c r="CK151" s="25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4"/>
      <c r="CX151" s="25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4"/>
      <c r="DK151" s="25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4"/>
      <c r="DX151" s="25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4"/>
      <c r="EK151" s="25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4"/>
      <c r="EX151" s="25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4"/>
      <c r="FK151" s="25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4"/>
      <c r="FX151" s="25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4"/>
      <c r="GK151" s="25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4"/>
      <c r="GX151" s="25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4"/>
      <c r="HK151" s="25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4"/>
      <c r="HX151" s="25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4"/>
      <c r="IK151" s="25"/>
      <c r="IL151" s="23"/>
      <c r="IM151" s="23"/>
      <c r="IN151" s="23"/>
      <c r="IO151" s="23"/>
      <c r="IP151" s="23"/>
      <c r="IQ151" s="23"/>
      <c r="IR151" s="23"/>
    </row>
    <row r="152" spans="1:13" s="1" customFormat="1" ht="17.25" customHeight="1">
      <c r="A152" s="7" t="s">
        <v>128</v>
      </c>
      <c r="B152" s="8" t="s">
        <v>278</v>
      </c>
      <c r="C152" s="11" t="s">
        <v>334</v>
      </c>
      <c r="D152" s="10">
        <v>0</v>
      </c>
      <c r="E152" s="10">
        <v>0</v>
      </c>
      <c r="F152" s="10">
        <v>0</v>
      </c>
      <c r="G152" s="10">
        <v>0</v>
      </c>
      <c r="H152" s="10">
        <v>79034</v>
      </c>
      <c r="I152" s="10">
        <f t="shared" si="6"/>
        <v>0</v>
      </c>
      <c r="J152" s="10">
        <v>0</v>
      </c>
      <c r="K152" s="10">
        <v>0</v>
      </c>
      <c r="L152" s="10">
        <v>0</v>
      </c>
      <c r="M152" s="10">
        <v>79034</v>
      </c>
    </row>
    <row r="153" spans="1:252" s="2" customFormat="1" ht="17.25" customHeight="1">
      <c r="A153" s="7" t="s">
        <v>128</v>
      </c>
      <c r="B153" s="8" t="s">
        <v>278</v>
      </c>
      <c r="C153" s="11" t="s">
        <v>9</v>
      </c>
      <c r="D153" s="10">
        <v>96193</v>
      </c>
      <c r="E153" s="10">
        <v>1675</v>
      </c>
      <c r="F153" s="10">
        <v>93</v>
      </c>
      <c r="G153" s="10">
        <v>24</v>
      </c>
      <c r="H153" s="10">
        <v>119651</v>
      </c>
      <c r="I153" s="10">
        <f t="shared" si="6"/>
        <v>119651</v>
      </c>
      <c r="J153" s="10">
        <v>47627</v>
      </c>
      <c r="K153" s="10">
        <v>21428</v>
      </c>
      <c r="L153" s="10">
        <v>50596</v>
      </c>
      <c r="M153" s="10">
        <v>0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4"/>
      <c r="X153" s="25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4"/>
      <c r="AK153" s="25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4"/>
      <c r="AX153" s="25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4"/>
      <c r="BK153" s="25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4"/>
      <c r="BX153" s="25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4"/>
      <c r="CK153" s="25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4"/>
      <c r="CX153" s="25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4"/>
      <c r="DK153" s="25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4"/>
      <c r="DX153" s="25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4"/>
      <c r="EK153" s="25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4"/>
      <c r="EX153" s="25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4"/>
      <c r="FK153" s="25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4"/>
      <c r="FX153" s="25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4"/>
      <c r="GK153" s="25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4"/>
      <c r="GX153" s="25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4"/>
      <c r="HK153" s="25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4"/>
      <c r="HX153" s="25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4"/>
      <c r="IK153" s="25"/>
      <c r="IL153" s="23"/>
      <c r="IM153" s="23"/>
      <c r="IN153" s="23"/>
      <c r="IO153" s="23"/>
      <c r="IP153" s="23"/>
      <c r="IQ153" s="23"/>
      <c r="IR153" s="23"/>
    </row>
    <row r="154" spans="1:252" s="2" customFormat="1" ht="17.25" customHeight="1">
      <c r="A154" s="7" t="s">
        <v>348</v>
      </c>
      <c r="B154" s="8" t="s">
        <v>349</v>
      </c>
      <c r="C154" s="11" t="s">
        <v>2</v>
      </c>
      <c r="D154" s="10">
        <v>103191</v>
      </c>
      <c r="E154" s="10">
        <v>928</v>
      </c>
      <c r="F154" s="10">
        <v>0</v>
      </c>
      <c r="G154" s="10">
        <v>0</v>
      </c>
      <c r="H154" s="10">
        <v>50574</v>
      </c>
      <c r="I154" s="10">
        <f t="shared" si="6"/>
        <v>50574</v>
      </c>
      <c r="J154" s="10">
        <v>15248</v>
      </c>
      <c r="K154" s="10">
        <v>5991</v>
      </c>
      <c r="L154" s="10">
        <v>29335</v>
      </c>
      <c r="M154" s="10">
        <v>0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4"/>
      <c r="X154" s="25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4"/>
      <c r="AK154" s="25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4"/>
      <c r="AX154" s="25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4"/>
      <c r="BK154" s="25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4"/>
      <c r="BX154" s="25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4"/>
      <c r="CK154" s="25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4"/>
      <c r="CX154" s="25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4"/>
      <c r="DK154" s="25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4"/>
      <c r="DX154" s="25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4"/>
      <c r="EK154" s="25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4"/>
      <c r="EX154" s="25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4"/>
      <c r="FK154" s="25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4"/>
      <c r="FX154" s="25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4"/>
      <c r="GK154" s="25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4"/>
      <c r="GX154" s="25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4"/>
      <c r="HK154" s="25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4"/>
      <c r="HX154" s="25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4"/>
      <c r="IK154" s="25"/>
      <c r="IL154" s="23"/>
      <c r="IM154" s="23"/>
      <c r="IN154" s="23"/>
      <c r="IO154" s="23"/>
      <c r="IP154" s="23"/>
      <c r="IQ154" s="23"/>
      <c r="IR154" s="23"/>
    </row>
    <row r="155" spans="1:252" s="2" customFormat="1" ht="17.25" customHeight="1">
      <c r="A155" s="12" t="s">
        <v>350</v>
      </c>
      <c r="B155" s="13" t="s">
        <v>351</v>
      </c>
      <c r="C155" s="14" t="s">
        <v>7</v>
      </c>
      <c r="D155" s="15">
        <v>139621</v>
      </c>
      <c r="E155" s="15">
        <v>1288</v>
      </c>
      <c r="F155" s="15">
        <v>4</v>
      </c>
      <c r="G155" s="15">
        <v>1</v>
      </c>
      <c r="H155" s="15">
        <v>132856</v>
      </c>
      <c r="I155" s="15">
        <f t="shared" si="6"/>
        <v>132856</v>
      </c>
      <c r="J155" s="15">
        <v>25889</v>
      </c>
      <c r="K155" s="15">
        <v>28320</v>
      </c>
      <c r="L155" s="15">
        <v>78647</v>
      </c>
      <c r="M155" s="15">
        <v>0</v>
      </c>
      <c r="N155" s="23"/>
      <c r="O155" s="23"/>
      <c r="P155" s="23"/>
      <c r="Q155" s="23"/>
      <c r="R155" s="23"/>
      <c r="S155" s="23"/>
      <c r="T155" s="23"/>
      <c r="U155" s="23"/>
      <c r="V155" s="23"/>
      <c r="W155" s="24"/>
      <c r="X155" s="25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4"/>
      <c r="AK155" s="25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4"/>
      <c r="AX155" s="25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4"/>
      <c r="BK155" s="25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4"/>
      <c r="BX155" s="25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4"/>
      <c r="CK155" s="25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4"/>
      <c r="CX155" s="25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4"/>
      <c r="DK155" s="25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4"/>
      <c r="DX155" s="25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4"/>
      <c r="EK155" s="25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4"/>
      <c r="EX155" s="25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4"/>
      <c r="FK155" s="25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4"/>
      <c r="FX155" s="25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4"/>
      <c r="GK155" s="25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4"/>
      <c r="GX155" s="25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4"/>
      <c r="HK155" s="25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4"/>
      <c r="HX155" s="25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4"/>
      <c r="IK155" s="25"/>
      <c r="IL155" s="23"/>
      <c r="IM155" s="23"/>
      <c r="IN155" s="23"/>
      <c r="IO155" s="23"/>
      <c r="IP155" s="23"/>
      <c r="IQ155" s="23"/>
      <c r="IR155" s="23"/>
    </row>
    <row r="156" spans="1:252" s="2" customFormat="1" ht="17.25" customHeight="1">
      <c r="A156" s="7" t="s">
        <v>352</v>
      </c>
      <c r="B156" s="8" t="s">
        <v>353</v>
      </c>
      <c r="C156" s="11" t="s">
        <v>14</v>
      </c>
      <c r="D156" s="10">
        <v>113321</v>
      </c>
      <c r="E156" s="10">
        <v>927</v>
      </c>
      <c r="F156" s="10">
        <v>8</v>
      </c>
      <c r="G156" s="10">
        <v>16</v>
      </c>
      <c r="H156" s="10">
        <v>452483</v>
      </c>
      <c r="I156" s="10">
        <f t="shared" si="6"/>
        <v>452483</v>
      </c>
      <c r="J156" s="10">
        <v>28806</v>
      </c>
      <c r="K156" s="10">
        <v>50165</v>
      </c>
      <c r="L156" s="10">
        <v>373512</v>
      </c>
      <c r="M156" s="10">
        <v>0</v>
      </c>
      <c r="N156" s="23"/>
      <c r="O156" s="23"/>
      <c r="P156" s="23"/>
      <c r="Q156" s="23"/>
      <c r="R156" s="23"/>
      <c r="S156" s="23"/>
      <c r="T156" s="23"/>
      <c r="U156" s="23"/>
      <c r="V156" s="23"/>
      <c r="W156" s="24"/>
      <c r="X156" s="25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4"/>
      <c r="AK156" s="25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4"/>
      <c r="AX156" s="25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4"/>
      <c r="BK156" s="25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4"/>
      <c r="BX156" s="25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4"/>
      <c r="CK156" s="25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4"/>
      <c r="CX156" s="25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4"/>
      <c r="DK156" s="25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4"/>
      <c r="DX156" s="25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4"/>
      <c r="EK156" s="25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4"/>
      <c r="EX156" s="25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4"/>
      <c r="FK156" s="25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4"/>
      <c r="FX156" s="25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4"/>
      <c r="GK156" s="25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4"/>
      <c r="GX156" s="25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4"/>
      <c r="HK156" s="25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4"/>
      <c r="HX156" s="25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4"/>
      <c r="IK156" s="25"/>
      <c r="IL156" s="23"/>
      <c r="IM156" s="23"/>
      <c r="IN156" s="23"/>
      <c r="IO156" s="23"/>
      <c r="IP156" s="23"/>
      <c r="IQ156" s="23"/>
      <c r="IR156" s="23"/>
    </row>
    <row r="157" spans="1:252" s="2" customFormat="1" ht="17.25" customHeight="1">
      <c r="A157" s="7" t="s">
        <v>354</v>
      </c>
      <c r="B157" s="8" t="s">
        <v>355</v>
      </c>
      <c r="C157" s="11" t="s">
        <v>337</v>
      </c>
      <c r="D157" s="10">
        <v>99126</v>
      </c>
      <c r="E157" s="10">
        <v>2109</v>
      </c>
      <c r="F157" s="10">
        <v>24</v>
      </c>
      <c r="G157" s="10">
        <v>0</v>
      </c>
      <c r="H157" s="10">
        <v>166689</v>
      </c>
      <c r="I157" s="10">
        <f t="shared" si="6"/>
        <v>109262</v>
      </c>
      <c r="J157" s="10">
        <v>15360</v>
      </c>
      <c r="K157" s="10">
        <v>10200</v>
      </c>
      <c r="L157" s="10">
        <v>83702</v>
      </c>
      <c r="M157" s="10">
        <v>57427</v>
      </c>
      <c r="N157" s="23"/>
      <c r="O157" s="23"/>
      <c r="P157" s="23"/>
      <c r="Q157" s="23"/>
      <c r="R157" s="23"/>
      <c r="S157" s="23"/>
      <c r="T157" s="23"/>
      <c r="U157" s="23"/>
      <c r="V157" s="23"/>
      <c r="W157" s="24"/>
      <c r="X157" s="25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4"/>
      <c r="AK157" s="25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4"/>
      <c r="AX157" s="25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4"/>
      <c r="BK157" s="25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4"/>
      <c r="BX157" s="25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4"/>
      <c r="CK157" s="25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4"/>
      <c r="CX157" s="25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4"/>
      <c r="DK157" s="25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4"/>
      <c r="DX157" s="25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4"/>
      <c r="EK157" s="25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4"/>
      <c r="EX157" s="25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4"/>
      <c r="FK157" s="25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4"/>
      <c r="FX157" s="25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4"/>
      <c r="GK157" s="25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4"/>
      <c r="GX157" s="25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4"/>
      <c r="HK157" s="25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4"/>
      <c r="HX157" s="25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4"/>
      <c r="IK157" s="25"/>
      <c r="IL157" s="23"/>
      <c r="IM157" s="23"/>
      <c r="IN157" s="23"/>
      <c r="IO157" s="23"/>
      <c r="IP157" s="23"/>
      <c r="IQ157" s="23"/>
      <c r="IR157" s="23"/>
    </row>
    <row r="158" spans="1:13" s="1" customFormat="1" ht="17.25" customHeight="1">
      <c r="A158" s="26"/>
      <c r="B158" s="27" t="s">
        <v>330</v>
      </c>
      <c r="C158" s="18"/>
      <c r="D158" s="20">
        <f aca="true" t="shared" si="7" ref="D158:M158">SUM(D77:D157)</f>
        <v>10336652</v>
      </c>
      <c r="E158" s="20">
        <f t="shared" si="7"/>
        <v>139838</v>
      </c>
      <c r="F158" s="20">
        <f t="shared" si="7"/>
        <v>2277</v>
      </c>
      <c r="G158" s="20">
        <f t="shared" si="7"/>
        <v>1013</v>
      </c>
      <c r="H158" s="20">
        <f t="shared" si="7"/>
        <v>18033800</v>
      </c>
      <c r="I158" s="20">
        <f t="shared" si="7"/>
        <v>15098167</v>
      </c>
      <c r="J158" s="20">
        <f t="shared" si="7"/>
        <v>2352435</v>
      </c>
      <c r="K158" s="20">
        <f t="shared" si="7"/>
        <v>1718267</v>
      </c>
      <c r="L158" s="20">
        <f t="shared" si="7"/>
        <v>11027465</v>
      </c>
      <c r="M158" s="20">
        <f t="shared" si="7"/>
        <v>2935633</v>
      </c>
    </row>
    <row r="159" spans="1:13" s="1" customFormat="1" ht="17.25" customHeight="1">
      <c r="A159" s="28" t="s">
        <v>170</v>
      </c>
      <c r="B159" s="29" t="s">
        <v>319</v>
      </c>
      <c r="C159" s="30" t="s">
        <v>3</v>
      </c>
      <c r="D159" s="10">
        <v>80995</v>
      </c>
      <c r="E159" s="10">
        <v>1164</v>
      </c>
      <c r="F159" s="10">
        <v>0</v>
      </c>
      <c r="G159" s="10">
        <v>0</v>
      </c>
      <c r="H159" s="10">
        <v>44329</v>
      </c>
      <c r="I159" s="10">
        <f>SUM(J159:L159)</f>
        <v>44329</v>
      </c>
      <c r="J159" s="10">
        <v>11897</v>
      </c>
      <c r="K159" s="10">
        <v>6000</v>
      </c>
      <c r="L159" s="10">
        <v>26432</v>
      </c>
      <c r="M159" s="10">
        <v>0</v>
      </c>
    </row>
    <row r="160" spans="1:13" s="1" customFormat="1" ht="17.25" customHeight="1">
      <c r="A160" s="26"/>
      <c r="B160" s="27" t="s">
        <v>331</v>
      </c>
      <c r="C160" s="18"/>
      <c r="D160" s="20">
        <f aca="true" t="shared" si="8" ref="D160:M160">SUM(D159)</f>
        <v>80995</v>
      </c>
      <c r="E160" s="20">
        <f t="shared" si="8"/>
        <v>1164</v>
      </c>
      <c r="F160" s="31">
        <f t="shared" si="8"/>
        <v>0</v>
      </c>
      <c r="G160" s="31">
        <f t="shared" si="8"/>
        <v>0</v>
      </c>
      <c r="H160" s="20">
        <f t="shared" si="8"/>
        <v>44329</v>
      </c>
      <c r="I160" s="20">
        <f t="shared" si="8"/>
        <v>44329</v>
      </c>
      <c r="J160" s="20">
        <f t="shared" si="8"/>
        <v>11897</v>
      </c>
      <c r="K160" s="20">
        <f t="shared" si="8"/>
        <v>6000</v>
      </c>
      <c r="L160" s="20">
        <f t="shared" si="8"/>
        <v>26432</v>
      </c>
      <c r="M160" s="31">
        <f t="shared" si="8"/>
        <v>0</v>
      </c>
    </row>
    <row r="161" spans="1:13" s="1" customFormat="1" ht="17.25" customHeight="1">
      <c r="A161" s="7" t="s">
        <v>59</v>
      </c>
      <c r="B161" s="8" t="s">
        <v>211</v>
      </c>
      <c r="C161" s="11" t="s">
        <v>336</v>
      </c>
      <c r="D161" s="10">
        <v>53814</v>
      </c>
      <c r="E161" s="10">
        <v>731</v>
      </c>
      <c r="F161" s="10">
        <v>14</v>
      </c>
      <c r="G161" s="10">
        <v>28</v>
      </c>
      <c r="H161" s="10">
        <v>151294</v>
      </c>
      <c r="I161" s="10">
        <f aca="true" t="shared" si="9" ref="I161:I166">SUM(J161:L161)</f>
        <v>147496</v>
      </c>
      <c r="J161" s="10">
        <v>27782</v>
      </c>
      <c r="K161" s="10">
        <v>86711</v>
      </c>
      <c r="L161" s="10">
        <v>33003</v>
      </c>
      <c r="M161" s="10">
        <v>3798</v>
      </c>
    </row>
    <row r="162" spans="1:13" s="1" customFormat="1" ht="17.25" customHeight="1">
      <c r="A162" s="7" t="s">
        <v>59</v>
      </c>
      <c r="B162" s="8" t="s">
        <v>211</v>
      </c>
      <c r="C162" s="11" t="s">
        <v>7</v>
      </c>
      <c r="D162" s="10">
        <v>39912</v>
      </c>
      <c r="E162" s="10">
        <v>293</v>
      </c>
      <c r="F162" s="10">
        <v>0</v>
      </c>
      <c r="G162" s="10">
        <v>0</v>
      </c>
      <c r="H162" s="10">
        <v>186106</v>
      </c>
      <c r="I162" s="10">
        <f t="shared" si="9"/>
        <v>186106</v>
      </c>
      <c r="J162" s="10">
        <v>17815</v>
      </c>
      <c r="K162" s="10">
        <v>28794</v>
      </c>
      <c r="L162" s="10">
        <v>139497</v>
      </c>
      <c r="M162" s="10">
        <v>0</v>
      </c>
    </row>
    <row r="163" spans="1:13" s="1" customFormat="1" ht="17.25" customHeight="1">
      <c r="A163" s="7" t="s">
        <v>60</v>
      </c>
      <c r="B163" s="8" t="s">
        <v>212</v>
      </c>
      <c r="C163" s="11" t="s">
        <v>2</v>
      </c>
      <c r="D163" s="10">
        <v>81453</v>
      </c>
      <c r="E163" s="10">
        <v>900</v>
      </c>
      <c r="F163" s="10">
        <v>0</v>
      </c>
      <c r="G163" s="10">
        <v>0</v>
      </c>
      <c r="H163" s="10">
        <v>148765</v>
      </c>
      <c r="I163" s="10">
        <f t="shared" si="9"/>
        <v>148765</v>
      </c>
      <c r="J163" s="10">
        <v>17412</v>
      </c>
      <c r="K163" s="10">
        <v>25617</v>
      </c>
      <c r="L163" s="10">
        <v>105736</v>
      </c>
      <c r="M163" s="10">
        <v>0</v>
      </c>
    </row>
    <row r="164" spans="1:13" s="1" customFormat="1" ht="17.25" customHeight="1">
      <c r="A164" s="7" t="s">
        <v>61</v>
      </c>
      <c r="B164" s="8" t="s">
        <v>213</v>
      </c>
      <c r="C164" s="11" t="s">
        <v>336</v>
      </c>
      <c r="D164" s="10">
        <v>143106</v>
      </c>
      <c r="E164" s="10">
        <v>1382</v>
      </c>
      <c r="F164" s="10">
        <v>32</v>
      </c>
      <c r="G164" s="10">
        <v>2</v>
      </c>
      <c r="H164" s="10">
        <v>58540</v>
      </c>
      <c r="I164" s="10">
        <f t="shared" si="9"/>
        <v>58540</v>
      </c>
      <c r="J164" s="10">
        <v>20214</v>
      </c>
      <c r="K164" s="10">
        <v>11309</v>
      </c>
      <c r="L164" s="10">
        <v>27017</v>
      </c>
      <c r="M164" s="10">
        <v>0</v>
      </c>
    </row>
    <row r="165" spans="1:252" s="2" customFormat="1" ht="17.25" customHeight="1">
      <c r="A165" s="7" t="s">
        <v>62</v>
      </c>
      <c r="B165" s="8" t="s">
        <v>214</v>
      </c>
      <c r="C165" s="11" t="s">
        <v>333</v>
      </c>
      <c r="D165" s="10">
        <v>48049</v>
      </c>
      <c r="E165" s="10">
        <v>0</v>
      </c>
      <c r="F165" s="10">
        <v>0</v>
      </c>
      <c r="G165" s="10">
        <v>0</v>
      </c>
      <c r="H165" s="10">
        <v>19955</v>
      </c>
      <c r="I165" s="10">
        <f t="shared" si="9"/>
        <v>19955</v>
      </c>
      <c r="J165" s="10">
        <v>7474</v>
      </c>
      <c r="K165" s="10">
        <v>7420</v>
      </c>
      <c r="L165" s="10">
        <v>5061</v>
      </c>
      <c r="M165" s="10">
        <v>0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4"/>
      <c r="X165" s="25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4"/>
      <c r="AK165" s="25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4"/>
      <c r="AX165" s="25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4"/>
      <c r="BK165" s="25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4"/>
      <c r="BX165" s="25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4"/>
      <c r="CK165" s="25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4"/>
      <c r="CX165" s="25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4"/>
      <c r="DK165" s="25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4"/>
      <c r="DX165" s="25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4"/>
      <c r="EK165" s="25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4"/>
      <c r="EX165" s="25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4"/>
      <c r="FK165" s="25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4"/>
      <c r="FX165" s="25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4"/>
      <c r="GK165" s="25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4"/>
      <c r="GX165" s="25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4"/>
      <c r="HK165" s="25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4"/>
      <c r="HX165" s="25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4"/>
      <c r="IK165" s="25"/>
      <c r="IL165" s="23"/>
      <c r="IM165" s="23"/>
      <c r="IN165" s="23"/>
      <c r="IO165" s="23"/>
      <c r="IP165" s="23"/>
      <c r="IQ165" s="23"/>
      <c r="IR165" s="23"/>
    </row>
    <row r="166" spans="1:13" s="1" customFormat="1" ht="17.25" customHeight="1">
      <c r="A166" s="7" t="s">
        <v>63</v>
      </c>
      <c r="B166" s="8" t="s">
        <v>215</v>
      </c>
      <c r="C166" s="11" t="s">
        <v>333</v>
      </c>
      <c r="D166" s="10">
        <v>64974</v>
      </c>
      <c r="E166" s="10">
        <v>160</v>
      </c>
      <c r="F166" s="10">
        <v>0</v>
      </c>
      <c r="G166" s="10">
        <v>0</v>
      </c>
      <c r="H166" s="10">
        <v>51930</v>
      </c>
      <c r="I166" s="10">
        <f t="shared" si="9"/>
        <v>49778</v>
      </c>
      <c r="J166" s="10">
        <v>14228</v>
      </c>
      <c r="K166" s="10">
        <v>840</v>
      </c>
      <c r="L166" s="10">
        <v>34710</v>
      </c>
      <c r="M166" s="10">
        <v>2152</v>
      </c>
    </row>
    <row r="167" spans="1:13" s="1" customFormat="1" ht="17.25" customHeight="1">
      <c r="A167" s="16"/>
      <c r="B167" s="17" t="s">
        <v>322</v>
      </c>
      <c r="C167" s="18"/>
      <c r="D167" s="20">
        <f aca="true" t="shared" si="10" ref="D167:M167">SUM(D161:D166)</f>
        <v>431308</v>
      </c>
      <c r="E167" s="20">
        <f t="shared" si="10"/>
        <v>3466</v>
      </c>
      <c r="F167" s="20">
        <f t="shared" si="10"/>
        <v>46</v>
      </c>
      <c r="G167" s="20">
        <f t="shared" si="10"/>
        <v>30</v>
      </c>
      <c r="H167" s="20">
        <f t="shared" si="10"/>
        <v>616590</v>
      </c>
      <c r="I167" s="20">
        <f t="shared" si="10"/>
        <v>610640</v>
      </c>
      <c r="J167" s="20">
        <f t="shared" si="10"/>
        <v>104925</v>
      </c>
      <c r="K167" s="20">
        <f t="shared" si="10"/>
        <v>160691</v>
      </c>
      <c r="L167" s="20">
        <f t="shared" si="10"/>
        <v>345024</v>
      </c>
      <c r="M167" s="20">
        <f t="shared" si="10"/>
        <v>5950</v>
      </c>
    </row>
    <row r="168" spans="1:13" s="1" customFormat="1" ht="17.25" customHeight="1">
      <c r="A168" s="7" t="s">
        <v>129</v>
      </c>
      <c r="B168" s="8" t="s">
        <v>279</v>
      </c>
      <c r="C168" s="11" t="s">
        <v>335</v>
      </c>
      <c r="D168" s="10">
        <v>53314</v>
      </c>
      <c r="E168" s="10">
        <v>1692</v>
      </c>
      <c r="F168" s="10">
        <v>0</v>
      </c>
      <c r="G168" s="10">
        <v>0</v>
      </c>
      <c r="H168" s="10">
        <v>223471</v>
      </c>
      <c r="I168" s="10">
        <f aca="true" t="shared" si="11" ref="I168:I202">SUM(J168:L168)</f>
        <v>223471</v>
      </c>
      <c r="J168" s="10">
        <v>13623</v>
      </c>
      <c r="K168" s="10">
        <v>75000</v>
      </c>
      <c r="L168" s="10">
        <v>134848</v>
      </c>
      <c r="M168" s="10">
        <v>0</v>
      </c>
    </row>
    <row r="169" spans="1:13" s="1" customFormat="1" ht="17.25" customHeight="1">
      <c r="A169" s="7" t="s">
        <v>130</v>
      </c>
      <c r="B169" s="8" t="s">
        <v>280</v>
      </c>
      <c r="C169" s="11" t="s">
        <v>15</v>
      </c>
      <c r="D169" s="10">
        <v>73503</v>
      </c>
      <c r="E169" s="10">
        <v>630</v>
      </c>
      <c r="F169" s="10">
        <v>0</v>
      </c>
      <c r="G169" s="10">
        <v>0</v>
      </c>
      <c r="H169" s="10">
        <v>148856</v>
      </c>
      <c r="I169" s="10">
        <f t="shared" si="11"/>
        <v>148856</v>
      </c>
      <c r="J169" s="10">
        <v>23516</v>
      </c>
      <c r="K169" s="10">
        <v>8501</v>
      </c>
      <c r="L169" s="10">
        <v>116839</v>
      </c>
      <c r="M169" s="10">
        <v>0</v>
      </c>
    </row>
    <row r="170" spans="1:13" s="1" customFormat="1" ht="17.25" customHeight="1">
      <c r="A170" s="7" t="s">
        <v>131</v>
      </c>
      <c r="B170" s="8" t="s">
        <v>281</v>
      </c>
      <c r="C170" s="11" t="s">
        <v>5</v>
      </c>
      <c r="D170" s="10">
        <v>92100</v>
      </c>
      <c r="E170" s="10">
        <v>736</v>
      </c>
      <c r="F170" s="10">
        <v>36</v>
      </c>
      <c r="G170" s="10">
        <v>2</v>
      </c>
      <c r="H170" s="10">
        <v>57045</v>
      </c>
      <c r="I170" s="10">
        <f t="shared" si="11"/>
        <v>57045</v>
      </c>
      <c r="J170" s="10">
        <v>14925</v>
      </c>
      <c r="K170" s="10">
        <v>28240</v>
      </c>
      <c r="L170" s="10">
        <v>13880</v>
      </c>
      <c r="M170" s="10">
        <v>0</v>
      </c>
    </row>
    <row r="171" spans="1:13" s="1" customFormat="1" ht="17.25" customHeight="1">
      <c r="A171" s="7" t="s">
        <v>132</v>
      </c>
      <c r="B171" s="8" t="s">
        <v>282</v>
      </c>
      <c r="C171" s="11" t="s">
        <v>4</v>
      </c>
      <c r="D171" s="10">
        <v>62319</v>
      </c>
      <c r="E171" s="10">
        <v>1056</v>
      </c>
      <c r="F171" s="10">
        <v>12</v>
      </c>
      <c r="G171" s="10">
        <v>0</v>
      </c>
      <c r="H171" s="10">
        <v>182377</v>
      </c>
      <c r="I171" s="10">
        <f t="shared" si="11"/>
        <v>182377</v>
      </c>
      <c r="J171" s="10">
        <v>20644</v>
      </c>
      <c r="K171" s="10">
        <v>73443</v>
      </c>
      <c r="L171" s="10">
        <v>88290</v>
      </c>
      <c r="M171" s="10">
        <v>0</v>
      </c>
    </row>
    <row r="172" spans="1:13" s="1" customFormat="1" ht="17.25" customHeight="1">
      <c r="A172" s="7" t="s">
        <v>133</v>
      </c>
      <c r="B172" s="8" t="s">
        <v>283</v>
      </c>
      <c r="C172" s="11" t="s">
        <v>4</v>
      </c>
      <c r="D172" s="10">
        <v>102879</v>
      </c>
      <c r="E172" s="10">
        <v>2330</v>
      </c>
      <c r="F172" s="10">
        <v>39</v>
      </c>
      <c r="G172" s="10">
        <v>6</v>
      </c>
      <c r="H172" s="10">
        <v>138991</v>
      </c>
      <c r="I172" s="10">
        <f t="shared" si="11"/>
        <v>138991</v>
      </c>
      <c r="J172" s="10">
        <v>16773</v>
      </c>
      <c r="K172" s="10">
        <v>16992</v>
      </c>
      <c r="L172" s="10">
        <v>105226</v>
      </c>
      <c r="M172" s="10">
        <v>0</v>
      </c>
    </row>
    <row r="173" spans="1:13" s="1" customFormat="1" ht="17.25" customHeight="1">
      <c r="A173" s="7" t="s">
        <v>134</v>
      </c>
      <c r="B173" s="8" t="s">
        <v>284</v>
      </c>
      <c r="C173" s="11" t="s">
        <v>2</v>
      </c>
      <c r="D173" s="10">
        <v>92258</v>
      </c>
      <c r="E173" s="10">
        <v>516</v>
      </c>
      <c r="F173" s="10">
        <v>0</v>
      </c>
      <c r="G173" s="10">
        <v>0</v>
      </c>
      <c r="H173" s="10">
        <v>260966</v>
      </c>
      <c r="I173" s="10">
        <f t="shared" si="11"/>
        <v>161732</v>
      </c>
      <c r="J173" s="10">
        <v>18546</v>
      </c>
      <c r="K173" s="10">
        <v>13597</v>
      </c>
      <c r="L173" s="10">
        <v>129589</v>
      </c>
      <c r="M173" s="10">
        <v>99234</v>
      </c>
    </row>
    <row r="174" spans="1:13" s="1" customFormat="1" ht="17.25" customHeight="1">
      <c r="A174" s="7" t="s">
        <v>134</v>
      </c>
      <c r="B174" s="8" t="s">
        <v>284</v>
      </c>
      <c r="C174" s="11" t="s">
        <v>1</v>
      </c>
      <c r="D174" s="10">
        <v>3453</v>
      </c>
      <c r="E174" s="10">
        <v>0</v>
      </c>
      <c r="F174" s="10">
        <v>0</v>
      </c>
      <c r="G174" s="10">
        <v>0</v>
      </c>
      <c r="H174" s="10">
        <v>84260</v>
      </c>
      <c r="I174" s="10">
        <f t="shared" si="11"/>
        <v>84260</v>
      </c>
      <c r="J174" s="10">
        <v>1306</v>
      </c>
      <c r="K174" s="10">
        <v>14595</v>
      </c>
      <c r="L174" s="10">
        <v>68359</v>
      </c>
      <c r="M174" s="10">
        <v>0</v>
      </c>
    </row>
    <row r="175" spans="1:13" s="1" customFormat="1" ht="17.25" customHeight="1">
      <c r="A175" s="7" t="s">
        <v>135</v>
      </c>
      <c r="B175" s="8" t="s">
        <v>285</v>
      </c>
      <c r="C175" s="11" t="s">
        <v>1</v>
      </c>
      <c r="D175" s="10">
        <v>144750</v>
      </c>
      <c r="E175" s="10">
        <v>1034</v>
      </c>
      <c r="F175" s="10">
        <v>10</v>
      </c>
      <c r="G175" s="10">
        <v>0</v>
      </c>
      <c r="H175" s="10">
        <v>112497</v>
      </c>
      <c r="I175" s="10">
        <f t="shared" si="11"/>
        <v>112497</v>
      </c>
      <c r="J175" s="10">
        <v>30971</v>
      </c>
      <c r="K175" s="10">
        <v>22000</v>
      </c>
      <c r="L175" s="10">
        <v>59526</v>
      </c>
      <c r="M175" s="10">
        <v>0</v>
      </c>
    </row>
    <row r="176" spans="1:13" s="1" customFormat="1" ht="17.25" customHeight="1">
      <c r="A176" s="7" t="s">
        <v>136</v>
      </c>
      <c r="B176" s="8" t="s">
        <v>356</v>
      </c>
      <c r="C176" s="11" t="s">
        <v>333</v>
      </c>
      <c r="D176" s="10">
        <v>119007</v>
      </c>
      <c r="E176" s="10">
        <v>588</v>
      </c>
      <c r="F176" s="10">
        <v>0</v>
      </c>
      <c r="G176" s="10">
        <v>0</v>
      </c>
      <c r="H176" s="10">
        <v>86984</v>
      </c>
      <c r="I176" s="10">
        <f t="shared" si="11"/>
        <v>86984</v>
      </c>
      <c r="J176" s="10">
        <v>22227</v>
      </c>
      <c r="K176" s="10">
        <v>9833</v>
      </c>
      <c r="L176" s="10">
        <v>54924</v>
      </c>
      <c r="M176" s="10">
        <v>0</v>
      </c>
    </row>
    <row r="177" spans="1:13" s="1" customFormat="1" ht="17.25" customHeight="1">
      <c r="A177" s="7" t="s">
        <v>332</v>
      </c>
      <c r="B177" s="8" t="s">
        <v>286</v>
      </c>
      <c r="C177" s="11" t="s">
        <v>334</v>
      </c>
      <c r="D177" s="10">
        <v>73856</v>
      </c>
      <c r="E177" s="10">
        <v>276</v>
      </c>
      <c r="F177" s="10">
        <v>0</v>
      </c>
      <c r="G177" s="10">
        <v>0</v>
      </c>
      <c r="H177" s="10">
        <v>53021</v>
      </c>
      <c r="I177" s="10">
        <f t="shared" si="11"/>
        <v>53021</v>
      </c>
      <c r="J177" s="10">
        <v>9785</v>
      </c>
      <c r="K177" s="10">
        <v>23030</v>
      </c>
      <c r="L177" s="10">
        <v>20206</v>
      </c>
      <c r="M177" s="10">
        <v>0</v>
      </c>
    </row>
    <row r="178" spans="1:13" s="1" customFormat="1" ht="17.25" customHeight="1">
      <c r="A178" s="21" t="s">
        <v>137</v>
      </c>
      <c r="B178" s="22" t="s">
        <v>287</v>
      </c>
      <c r="C178" s="11" t="s">
        <v>334</v>
      </c>
      <c r="D178" s="32">
        <v>55964</v>
      </c>
      <c r="E178" s="32">
        <v>481</v>
      </c>
      <c r="F178" s="32">
        <v>0</v>
      </c>
      <c r="G178" s="32">
        <v>0</v>
      </c>
      <c r="H178" s="32">
        <v>55515</v>
      </c>
      <c r="I178" s="32">
        <f t="shared" si="11"/>
        <v>55515</v>
      </c>
      <c r="J178" s="32">
        <v>14749</v>
      </c>
      <c r="K178" s="32">
        <v>16500</v>
      </c>
      <c r="L178" s="32">
        <v>24266</v>
      </c>
      <c r="M178" s="32">
        <v>0</v>
      </c>
    </row>
    <row r="179" spans="1:13" s="1" customFormat="1" ht="17.25" customHeight="1">
      <c r="A179" s="7" t="s">
        <v>138</v>
      </c>
      <c r="B179" s="8" t="s">
        <v>288</v>
      </c>
      <c r="C179" s="11" t="s">
        <v>334</v>
      </c>
      <c r="D179" s="10">
        <v>99902</v>
      </c>
      <c r="E179" s="10">
        <v>428</v>
      </c>
      <c r="F179" s="10">
        <v>0</v>
      </c>
      <c r="G179" s="10">
        <v>12</v>
      </c>
      <c r="H179" s="10">
        <v>52376</v>
      </c>
      <c r="I179" s="10">
        <f t="shared" si="11"/>
        <v>52376</v>
      </c>
      <c r="J179" s="10">
        <v>9886</v>
      </c>
      <c r="K179" s="10">
        <v>6527</v>
      </c>
      <c r="L179" s="10">
        <v>35963</v>
      </c>
      <c r="M179" s="10">
        <v>0</v>
      </c>
    </row>
    <row r="180" spans="1:13" s="1" customFormat="1" ht="17.25" customHeight="1">
      <c r="A180" s="12" t="s">
        <v>139</v>
      </c>
      <c r="B180" s="13" t="s">
        <v>289</v>
      </c>
      <c r="C180" s="14" t="s">
        <v>8</v>
      </c>
      <c r="D180" s="15">
        <v>86560</v>
      </c>
      <c r="E180" s="15">
        <v>644</v>
      </c>
      <c r="F180" s="15">
        <v>0</v>
      </c>
      <c r="G180" s="15">
        <v>0</v>
      </c>
      <c r="H180" s="15">
        <v>50274</v>
      </c>
      <c r="I180" s="15">
        <f t="shared" si="11"/>
        <v>50274</v>
      </c>
      <c r="J180" s="15">
        <v>12873</v>
      </c>
      <c r="K180" s="15">
        <v>14120</v>
      </c>
      <c r="L180" s="15">
        <v>23281</v>
      </c>
      <c r="M180" s="15">
        <v>0</v>
      </c>
    </row>
    <row r="181" spans="1:13" s="1" customFormat="1" ht="17.25" customHeight="1">
      <c r="A181" s="7" t="s">
        <v>140</v>
      </c>
      <c r="B181" s="8" t="s">
        <v>290</v>
      </c>
      <c r="C181" s="11" t="s">
        <v>13</v>
      </c>
      <c r="D181" s="10">
        <v>73025</v>
      </c>
      <c r="E181" s="10">
        <v>984</v>
      </c>
      <c r="F181" s="10">
        <v>0</v>
      </c>
      <c r="G181" s="10">
        <v>0</v>
      </c>
      <c r="H181" s="10">
        <v>59780</v>
      </c>
      <c r="I181" s="10">
        <f t="shared" si="11"/>
        <v>59780</v>
      </c>
      <c r="J181" s="10">
        <v>17602</v>
      </c>
      <c r="K181" s="10">
        <v>1066</v>
      </c>
      <c r="L181" s="10">
        <v>41112</v>
      </c>
      <c r="M181" s="10">
        <v>0</v>
      </c>
    </row>
    <row r="182" spans="1:13" s="1" customFormat="1" ht="17.25" customHeight="1">
      <c r="A182" s="7" t="s">
        <v>141</v>
      </c>
      <c r="B182" s="8" t="s">
        <v>291</v>
      </c>
      <c r="C182" s="11" t="s">
        <v>336</v>
      </c>
      <c r="D182" s="10">
        <v>10256</v>
      </c>
      <c r="E182" s="10">
        <v>0</v>
      </c>
      <c r="F182" s="10">
        <v>0</v>
      </c>
      <c r="G182" s="10">
        <v>0</v>
      </c>
      <c r="H182" s="10">
        <v>8905</v>
      </c>
      <c r="I182" s="10">
        <f t="shared" si="11"/>
        <v>8905</v>
      </c>
      <c r="J182" s="10">
        <v>5762</v>
      </c>
      <c r="K182" s="10">
        <v>0</v>
      </c>
      <c r="L182" s="10">
        <v>3143</v>
      </c>
      <c r="M182" s="10">
        <v>0</v>
      </c>
    </row>
    <row r="183" spans="1:13" s="1" customFormat="1" ht="17.25" customHeight="1">
      <c r="A183" s="7" t="s">
        <v>141</v>
      </c>
      <c r="B183" s="8" t="s">
        <v>291</v>
      </c>
      <c r="C183" s="11" t="s">
        <v>339</v>
      </c>
      <c r="D183" s="10">
        <v>70916</v>
      </c>
      <c r="E183" s="10">
        <v>1346</v>
      </c>
      <c r="F183" s="10">
        <v>0</v>
      </c>
      <c r="G183" s="10">
        <v>0</v>
      </c>
      <c r="H183" s="10">
        <v>87559</v>
      </c>
      <c r="I183" s="10">
        <f t="shared" si="11"/>
        <v>87559</v>
      </c>
      <c r="J183" s="10">
        <v>17433</v>
      </c>
      <c r="K183" s="10">
        <v>12372</v>
      </c>
      <c r="L183" s="10">
        <v>57754</v>
      </c>
      <c r="M183" s="10">
        <v>0</v>
      </c>
    </row>
    <row r="184" spans="1:13" s="1" customFormat="1" ht="17.25" customHeight="1">
      <c r="A184" s="7" t="s">
        <v>142</v>
      </c>
      <c r="B184" s="8" t="s">
        <v>292</v>
      </c>
      <c r="C184" s="11" t="s">
        <v>7</v>
      </c>
      <c r="D184" s="10">
        <v>55882</v>
      </c>
      <c r="E184" s="10">
        <v>1304</v>
      </c>
      <c r="F184" s="10">
        <v>96</v>
      </c>
      <c r="G184" s="10">
        <v>0</v>
      </c>
      <c r="H184" s="10">
        <v>348916</v>
      </c>
      <c r="I184" s="10">
        <f t="shared" si="11"/>
        <v>348916</v>
      </c>
      <c r="J184" s="10">
        <v>18012</v>
      </c>
      <c r="K184" s="10">
        <v>47800</v>
      </c>
      <c r="L184" s="10">
        <v>283104</v>
      </c>
      <c r="M184" s="10">
        <v>0</v>
      </c>
    </row>
    <row r="185" spans="1:13" s="1" customFormat="1" ht="17.25" customHeight="1">
      <c r="A185" s="7" t="s">
        <v>143</v>
      </c>
      <c r="B185" s="8" t="s">
        <v>293</v>
      </c>
      <c r="C185" s="11" t="s">
        <v>334</v>
      </c>
      <c r="D185" s="10">
        <v>84492</v>
      </c>
      <c r="E185" s="10">
        <v>434</v>
      </c>
      <c r="F185" s="10">
        <v>0</v>
      </c>
      <c r="G185" s="10">
        <v>0</v>
      </c>
      <c r="H185" s="10">
        <v>119523</v>
      </c>
      <c r="I185" s="10">
        <f t="shared" si="11"/>
        <v>116307</v>
      </c>
      <c r="J185" s="10">
        <v>19089</v>
      </c>
      <c r="K185" s="10">
        <v>13206</v>
      </c>
      <c r="L185" s="10">
        <v>84012</v>
      </c>
      <c r="M185" s="10">
        <v>3216</v>
      </c>
    </row>
    <row r="186" spans="1:13" s="1" customFormat="1" ht="17.25" customHeight="1">
      <c r="A186" s="7" t="s">
        <v>144</v>
      </c>
      <c r="B186" s="8" t="s">
        <v>294</v>
      </c>
      <c r="C186" s="11" t="s">
        <v>337</v>
      </c>
      <c r="D186" s="10">
        <v>90249</v>
      </c>
      <c r="E186" s="10">
        <v>790</v>
      </c>
      <c r="F186" s="10">
        <v>0</v>
      </c>
      <c r="G186" s="10">
        <v>1</v>
      </c>
      <c r="H186" s="10">
        <v>72144</v>
      </c>
      <c r="I186" s="10">
        <f t="shared" si="11"/>
        <v>72144</v>
      </c>
      <c r="J186" s="10">
        <v>19133</v>
      </c>
      <c r="K186" s="10">
        <v>10254</v>
      </c>
      <c r="L186" s="10">
        <v>42757</v>
      </c>
      <c r="M186" s="10">
        <v>0</v>
      </c>
    </row>
    <row r="187" spans="1:13" s="1" customFormat="1" ht="17.25" customHeight="1">
      <c r="A187" s="7" t="s">
        <v>145</v>
      </c>
      <c r="B187" s="8" t="s">
        <v>295</v>
      </c>
      <c r="C187" s="11" t="s">
        <v>11</v>
      </c>
      <c r="D187" s="10">
        <v>85078</v>
      </c>
      <c r="E187" s="10">
        <v>985</v>
      </c>
      <c r="F187" s="10">
        <v>0</v>
      </c>
      <c r="G187" s="10">
        <v>0</v>
      </c>
      <c r="H187" s="10">
        <v>82796</v>
      </c>
      <c r="I187" s="10">
        <f t="shared" si="11"/>
        <v>82796</v>
      </c>
      <c r="J187" s="10">
        <v>18780</v>
      </c>
      <c r="K187" s="10">
        <v>14420</v>
      </c>
      <c r="L187" s="10">
        <v>49596</v>
      </c>
      <c r="M187" s="10">
        <v>0</v>
      </c>
    </row>
    <row r="188" spans="1:13" s="1" customFormat="1" ht="17.25" customHeight="1">
      <c r="A188" s="7" t="s">
        <v>146</v>
      </c>
      <c r="B188" s="8" t="s">
        <v>296</v>
      </c>
      <c r="C188" s="11" t="s">
        <v>334</v>
      </c>
      <c r="D188" s="10">
        <v>58230</v>
      </c>
      <c r="E188" s="10">
        <v>240</v>
      </c>
      <c r="F188" s="10">
        <v>0</v>
      </c>
      <c r="G188" s="10">
        <v>0</v>
      </c>
      <c r="H188" s="10">
        <v>71117</v>
      </c>
      <c r="I188" s="10">
        <f t="shared" si="11"/>
        <v>71117</v>
      </c>
      <c r="J188" s="10">
        <v>50525</v>
      </c>
      <c r="K188" s="10">
        <v>11192</v>
      </c>
      <c r="L188" s="10">
        <v>9400</v>
      </c>
      <c r="M188" s="10">
        <v>0</v>
      </c>
    </row>
    <row r="189" spans="1:13" s="1" customFormat="1" ht="17.25" customHeight="1">
      <c r="A189" s="7" t="s">
        <v>147</v>
      </c>
      <c r="B189" s="8" t="s">
        <v>297</v>
      </c>
      <c r="C189" s="11" t="s">
        <v>1</v>
      </c>
      <c r="D189" s="10">
        <v>85170</v>
      </c>
      <c r="E189" s="10">
        <v>596</v>
      </c>
      <c r="F189" s="10">
        <v>0</v>
      </c>
      <c r="G189" s="10">
        <v>0</v>
      </c>
      <c r="H189" s="10">
        <v>90144</v>
      </c>
      <c r="I189" s="10">
        <f t="shared" si="11"/>
        <v>90144</v>
      </c>
      <c r="J189" s="10">
        <v>15342</v>
      </c>
      <c r="K189" s="10">
        <v>22582</v>
      </c>
      <c r="L189" s="10">
        <v>52220</v>
      </c>
      <c r="M189" s="10">
        <v>0</v>
      </c>
    </row>
    <row r="190" spans="1:13" s="1" customFormat="1" ht="17.25" customHeight="1">
      <c r="A190" s="7" t="s">
        <v>148</v>
      </c>
      <c r="B190" s="8" t="s">
        <v>298</v>
      </c>
      <c r="C190" s="11" t="s">
        <v>12</v>
      </c>
      <c r="D190" s="10">
        <v>35839</v>
      </c>
      <c r="E190" s="10">
        <v>241</v>
      </c>
      <c r="F190" s="10">
        <v>0</v>
      </c>
      <c r="G190" s="10">
        <v>0</v>
      </c>
      <c r="H190" s="10">
        <v>121676</v>
      </c>
      <c r="I190" s="10">
        <f t="shared" si="11"/>
        <v>121676</v>
      </c>
      <c r="J190" s="10">
        <v>7304</v>
      </c>
      <c r="K190" s="10">
        <v>12000</v>
      </c>
      <c r="L190" s="10">
        <v>102372</v>
      </c>
      <c r="M190" s="10">
        <v>0</v>
      </c>
    </row>
    <row r="191" spans="1:13" s="1" customFormat="1" ht="17.25" customHeight="1">
      <c r="A191" s="7" t="s">
        <v>149</v>
      </c>
      <c r="B191" s="8" t="s">
        <v>299</v>
      </c>
      <c r="C191" s="11" t="s">
        <v>8</v>
      </c>
      <c r="D191" s="10">
        <v>193688</v>
      </c>
      <c r="E191" s="10">
        <v>5411</v>
      </c>
      <c r="F191" s="10">
        <v>0</v>
      </c>
      <c r="G191" s="10">
        <v>0</v>
      </c>
      <c r="H191" s="10">
        <v>139039</v>
      </c>
      <c r="I191" s="10">
        <f t="shared" si="11"/>
        <v>139039</v>
      </c>
      <c r="J191" s="10">
        <v>26628</v>
      </c>
      <c r="K191" s="10">
        <v>20886</v>
      </c>
      <c r="L191" s="10">
        <v>91525</v>
      </c>
      <c r="M191" s="10">
        <v>0</v>
      </c>
    </row>
    <row r="192" spans="1:13" s="1" customFormat="1" ht="17.25" customHeight="1">
      <c r="A192" s="7" t="s">
        <v>149</v>
      </c>
      <c r="B192" s="8" t="s">
        <v>299</v>
      </c>
      <c r="C192" s="11" t="s">
        <v>7</v>
      </c>
      <c r="D192" s="10">
        <v>106427</v>
      </c>
      <c r="E192" s="10">
        <v>2020</v>
      </c>
      <c r="F192" s="10">
        <v>0</v>
      </c>
      <c r="G192" s="10">
        <v>0</v>
      </c>
      <c r="H192" s="10">
        <v>156216</v>
      </c>
      <c r="I192" s="10">
        <f t="shared" si="11"/>
        <v>156216</v>
      </c>
      <c r="J192" s="10">
        <v>14759</v>
      </c>
      <c r="K192" s="10">
        <v>12414</v>
      </c>
      <c r="L192" s="10">
        <v>129043</v>
      </c>
      <c r="M192" s="10">
        <v>0</v>
      </c>
    </row>
    <row r="193" spans="1:13" s="1" customFormat="1" ht="17.25" customHeight="1">
      <c r="A193" s="7" t="s">
        <v>150</v>
      </c>
      <c r="B193" s="8" t="s">
        <v>300</v>
      </c>
      <c r="C193" s="11" t="s">
        <v>12</v>
      </c>
      <c r="D193" s="10">
        <v>37929</v>
      </c>
      <c r="E193" s="10">
        <v>302</v>
      </c>
      <c r="F193" s="10">
        <v>0</v>
      </c>
      <c r="G193" s="10">
        <v>0</v>
      </c>
      <c r="H193" s="10">
        <v>411254</v>
      </c>
      <c r="I193" s="10">
        <f t="shared" si="11"/>
        <v>50129</v>
      </c>
      <c r="J193" s="10">
        <v>37095</v>
      </c>
      <c r="K193" s="10">
        <v>12100</v>
      </c>
      <c r="L193" s="10">
        <v>934</v>
      </c>
      <c r="M193" s="10">
        <v>361125</v>
      </c>
    </row>
    <row r="194" spans="1:13" s="1" customFormat="1" ht="17.25" customHeight="1">
      <c r="A194" s="7" t="s">
        <v>151</v>
      </c>
      <c r="B194" s="8" t="s">
        <v>301</v>
      </c>
      <c r="C194" s="11" t="s">
        <v>6</v>
      </c>
      <c r="D194" s="10">
        <v>36171</v>
      </c>
      <c r="E194" s="10">
        <v>402</v>
      </c>
      <c r="F194" s="10">
        <v>18</v>
      </c>
      <c r="G194" s="10">
        <v>0</v>
      </c>
      <c r="H194" s="10">
        <v>24002</v>
      </c>
      <c r="I194" s="10">
        <f t="shared" si="11"/>
        <v>24002</v>
      </c>
      <c r="J194" s="10">
        <v>7125</v>
      </c>
      <c r="K194" s="10">
        <v>1980</v>
      </c>
      <c r="L194" s="10">
        <v>14897</v>
      </c>
      <c r="M194" s="10">
        <v>0</v>
      </c>
    </row>
    <row r="195" spans="1:13" s="1" customFormat="1" ht="17.25" customHeight="1">
      <c r="A195" s="7" t="s">
        <v>151</v>
      </c>
      <c r="B195" s="8" t="s">
        <v>301</v>
      </c>
      <c r="C195" s="11" t="s">
        <v>7</v>
      </c>
      <c r="D195" s="10">
        <v>23186</v>
      </c>
      <c r="E195" s="10">
        <v>441</v>
      </c>
      <c r="F195" s="10">
        <v>0</v>
      </c>
      <c r="G195" s="10">
        <v>0</v>
      </c>
      <c r="H195" s="10">
        <v>98179</v>
      </c>
      <c r="I195" s="10">
        <f t="shared" si="11"/>
        <v>98179</v>
      </c>
      <c r="J195" s="10">
        <v>4787</v>
      </c>
      <c r="K195" s="10">
        <v>47401</v>
      </c>
      <c r="L195" s="10">
        <v>45991</v>
      </c>
      <c r="M195" s="10">
        <v>0</v>
      </c>
    </row>
    <row r="196" spans="1:13" s="1" customFormat="1" ht="17.25" customHeight="1">
      <c r="A196" s="7" t="s">
        <v>152</v>
      </c>
      <c r="B196" s="8" t="s">
        <v>302</v>
      </c>
      <c r="C196" s="11" t="s">
        <v>9</v>
      </c>
      <c r="D196" s="10">
        <v>57330</v>
      </c>
      <c r="E196" s="10">
        <v>1445</v>
      </c>
      <c r="F196" s="10">
        <v>0</v>
      </c>
      <c r="G196" s="10">
        <v>0</v>
      </c>
      <c r="H196" s="10">
        <v>129637</v>
      </c>
      <c r="I196" s="10">
        <f t="shared" si="11"/>
        <v>129637</v>
      </c>
      <c r="J196" s="10">
        <v>12046</v>
      </c>
      <c r="K196" s="10">
        <v>24542</v>
      </c>
      <c r="L196" s="10">
        <v>93049</v>
      </c>
      <c r="M196" s="10">
        <v>0</v>
      </c>
    </row>
    <row r="197" spans="1:13" s="1" customFormat="1" ht="17.25" customHeight="1">
      <c r="A197" s="7" t="s">
        <v>153</v>
      </c>
      <c r="B197" s="8" t="s">
        <v>357</v>
      </c>
      <c r="C197" s="11" t="s">
        <v>2</v>
      </c>
      <c r="D197" s="10">
        <v>32069</v>
      </c>
      <c r="E197" s="10">
        <v>648</v>
      </c>
      <c r="F197" s="10">
        <v>0</v>
      </c>
      <c r="G197" s="10">
        <v>0</v>
      </c>
      <c r="H197" s="10">
        <v>152200</v>
      </c>
      <c r="I197" s="10">
        <f t="shared" si="11"/>
        <v>152200</v>
      </c>
      <c r="J197" s="10">
        <v>31260</v>
      </c>
      <c r="K197" s="10">
        <v>20466</v>
      </c>
      <c r="L197" s="10">
        <v>100474</v>
      </c>
      <c r="M197" s="10">
        <v>0</v>
      </c>
    </row>
    <row r="198" spans="1:13" s="1" customFormat="1" ht="17.25" customHeight="1">
      <c r="A198" s="7" t="s">
        <v>154</v>
      </c>
      <c r="B198" s="8" t="s">
        <v>303</v>
      </c>
      <c r="C198" s="11" t="s">
        <v>334</v>
      </c>
      <c r="D198" s="10">
        <v>56051</v>
      </c>
      <c r="E198" s="10">
        <v>15</v>
      </c>
      <c r="F198" s="10">
        <v>0</v>
      </c>
      <c r="G198" s="10">
        <v>0</v>
      </c>
      <c r="H198" s="10">
        <v>59646</v>
      </c>
      <c r="I198" s="10">
        <f t="shared" si="11"/>
        <v>59646</v>
      </c>
      <c r="J198" s="10">
        <v>10634</v>
      </c>
      <c r="K198" s="10">
        <v>1457</v>
      </c>
      <c r="L198" s="10">
        <v>47555</v>
      </c>
      <c r="M198" s="10">
        <v>0</v>
      </c>
    </row>
    <row r="199" spans="1:13" s="1" customFormat="1" ht="17.25" customHeight="1">
      <c r="A199" s="7" t="s">
        <v>155</v>
      </c>
      <c r="B199" s="8" t="s">
        <v>304</v>
      </c>
      <c r="C199" s="11" t="s">
        <v>4</v>
      </c>
      <c r="D199" s="10">
        <v>37149</v>
      </c>
      <c r="E199" s="10">
        <v>1076</v>
      </c>
      <c r="F199" s="10">
        <v>50</v>
      </c>
      <c r="G199" s="10">
        <v>0</v>
      </c>
      <c r="H199" s="10">
        <v>138902</v>
      </c>
      <c r="I199" s="10">
        <f t="shared" si="11"/>
        <v>138806</v>
      </c>
      <c r="J199" s="10">
        <v>8738</v>
      </c>
      <c r="K199" s="10">
        <v>0</v>
      </c>
      <c r="L199" s="10">
        <v>130068</v>
      </c>
      <c r="M199" s="10">
        <v>96</v>
      </c>
    </row>
    <row r="200" spans="1:13" s="1" customFormat="1" ht="17.25" customHeight="1">
      <c r="A200" s="7" t="s">
        <v>156</v>
      </c>
      <c r="B200" s="8" t="s">
        <v>305</v>
      </c>
      <c r="C200" s="11" t="s">
        <v>333</v>
      </c>
      <c r="D200" s="10">
        <v>25395</v>
      </c>
      <c r="E200" s="10">
        <v>259</v>
      </c>
      <c r="F200" s="10">
        <v>0</v>
      </c>
      <c r="G200" s="10">
        <v>0</v>
      </c>
      <c r="H200" s="10">
        <v>34264</v>
      </c>
      <c r="I200" s="10">
        <f t="shared" si="11"/>
        <v>34264</v>
      </c>
      <c r="J200" s="10">
        <v>8775</v>
      </c>
      <c r="K200" s="10">
        <v>6608</v>
      </c>
      <c r="L200" s="10">
        <v>18881</v>
      </c>
      <c r="M200" s="10">
        <v>0</v>
      </c>
    </row>
    <row r="201" spans="1:13" s="1" customFormat="1" ht="17.25" customHeight="1">
      <c r="A201" s="7" t="s">
        <v>156</v>
      </c>
      <c r="B201" s="8" t="s">
        <v>305</v>
      </c>
      <c r="C201" s="11" t="s">
        <v>334</v>
      </c>
      <c r="D201" s="10">
        <v>33459</v>
      </c>
      <c r="E201" s="10">
        <v>524</v>
      </c>
      <c r="F201" s="10">
        <v>1</v>
      </c>
      <c r="G201" s="10">
        <v>0</v>
      </c>
      <c r="H201" s="10">
        <v>41071</v>
      </c>
      <c r="I201" s="10">
        <f t="shared" si="11"/>
        <v>41071</v>
      </c>
      <c r="J201" s="10">
        <v>5294</v>
      </c>
      <c r="K201" s="10">
        <v>1296</v>
      </c>
      <c r="L201" s="10">
        <v>34481</v>
      </c>
      <c r="M201" s="10">
        <v>0</v>
      </c>
    </row>
    <row r="202" spans="1:13" s="1" customFormat="1" ht="17.25" customHeight="1">
      <c r="A202" s="21" t="s">
        <v>157</v>
      </c>
      <c r="B202" s="22" t="s">
        <v>306</v>
      </c>
      <c r="C202" s="11" t="s">
        <v>334</v>
      </c>
      <c r="D202" s="32">
        <v>27492</v>
      </c>
      <c r="E202" s="32">
        <v>204</v>
      </c>
      <c r="F202" s="32">
        <v>9</v>
      </c>
      <c r="G202" s="32">
        <v>3</v>
      </c>
      <c r="H202" s="32">
        <v>191344</v>
      </c>
      <c r="I202" s="32">
        <f t="shared" si="11"/>
        <v>191344</v>
      </c>
      <c r="J202" s="32">
        <v>5331</v>
      </c>
      <c r="K202" s="32">
        <v>9886</v>
      </c>
      <c r="L202" s="32">
        <v>176127</v>
      </c>
      <c r="M202" s="32">
        <v>0</v>
      </c>
    </row>
    <row r="203" spans="1:13" s="1" customFormat="1" ht="17.25" customHeight="1">
      <c r="A203" s="26"/>
      <c r="B203" s="27" t="s">
        <v>323</v>
      </c>
      <c r="C203" s="18"/>
      <c r="D203" s="20">
        <f aca="true" t="shared" si="12" ref="D203:M203">SUM(D168:D202)</f>
        <v>2375348</v>
      </c>
      <c r="E203" s="20">
        <f t="shared" si="12"/>
        <v>30078</v>
      </c>
      <c r="F203" s="20">
        <f t="shared" si="12"/>
        <v>271</v>
      </c>
      <c r="G203" s="20">
        <f t="shared" si="12"/>
        <v>24</v>
      </c>
      <c r="H203" s="20">
        <f t="shared" si="12"/>
        <v>4144947</v>
      </c>
      <c r="I203" s="20">
        <f t="shared" si="12"/>
        <v>3681276</v>
      </c>
      <c r="J203" s="20">
        <f t="shared" si="12"/>
        <v>571278</v>
      </c>
      <c r="K203" s="20">
        <f t="shared" si="12"/>
        <v>626306</v>
      </c>
      <c r="L203" s="20">
        <f t="shared" si="12"/>
        <v>2483692</v>
      </c>
      <c r="M203" s="20">
        <f t="shared" si="12"/>
        <v>463671</v>
      </c>
    </row>
    <row r="204" spans="1:252" s="2" customFormat="1" ht="17.25" customHeight="1">
      <c r="A204" s="33" t="s">
        <v>171</v>
      </c>
      <c r="B204" s="34" t="s">
        <v>320</v>
      </c>
      <c r="C204" s="35" t="s">
        <v>3</v>
      </c>
      <c r="D204" s="32">
        <f>37357+7200</f>
        <v>44557</v>
      </c>
      <c r="E204" s="32">
        <v>482</v>
      </c>
      <c r="F204" s="32">
        <v>0</v>
      </c>
      <c r="G204" s="32">
        <v>0</v>
      </c>
      <c r="H204" s="32">
        <v>58166</v>
      </c>
      <c r="I204" s="32">
        <f>SUM(J204:L204)</f>
        <v>39449</v>
      </c>
      <c r="J204" s="32">
        <v>3981</v>
      </c>
      <c r="K204" s="32">
        <v>0</v>
      </c>
      <c r="L204" s="32">
        <v>35468</v>
      </c>
      <c r="M204" s="32">
        <v>18717</v>
      </c>
      <c r="N204" s="23"/>
      <c r="O204" s="23"/>
      <c r="P204" s="23"/>
      <c r="Q204" s="23"/>
      <c r="R204" s="23"/>
      <c r="S204" s="23"/>
      <c r="T204" s="23"/>
      <c r="U204" s="23"/>
      <c r="V204" s="23"/>
      <c r="W204" s="24"/>
      <c r="X204" s="25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4"/>
      <c r="AK204" s="25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4"/>
      <c r="AX204" s="25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4"/>
      <c r="BK204" s="25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4"/>
      <c r="BX204" s="25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4"/>
      <c r="CK204" s="25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4"/>
      <c r="CX204" s="25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4"/>
      <c r="DK204" s="25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4"/>
      <c r="DX204" s="25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4"/>
      <c r="EK204" s="25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4"/>
      <c r="EX204" s="25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4"/>
      <c r="FK204" s="25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4"/>
      <c r="FX204" s="25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4"/>
      <c r="GK204" s="25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4"/>
      <c r="GX204" s="25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4"/>
      <c r="HK204" s="25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4"/>
      <c r="HX204" s="25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4"/>
      <c r="IK204" s="25"/>
      <c r="IL204" s="23"/>
      <c r="IM204" s="23"/>
      <c r="IN204" s="23"/>
      <c r="IO204" s="23"/>
      <c r="IP204" s="23"/>
      <c r="IQ204" s="23"/>
      <c r="IR204" s="23"/>
    </row>
    <row r="205" spans="1:13" s="1" customFormat="1" ht="17.25" customHeight="1">
      <c r="A205" s="36"/>
      <c r="B205" s="37" t="s">
        <v>324</v>
      </c>
      <c r="C205" s="38"/>
      <c r="D205" s="39">
        <f aca="true" t="shared" si="13" ref="D205:M205">SUM(D204)</f>
        <v>44557</v>
      </c>
      <c r="E205" s="40">
        <f t="shared" si="13"/>
        <v>482</v>
      </c>
      <c r="F205" s="40">
        <f t="shared" si="13"/>
        <v>0</v>
      </c>
      <c r="G205" s="40">
        <f t="shared" si="13"/>
        <v>0</v>
      </c>
      <c r="H205" s="39">
        <f t="shared" si="13"/>
        <v>58166</v>
      </c>
      <c r="I205" s="39">
        <f t="shared" si="13"/>
        <v>39449</v>
      </c>
      <c r="J205" s="39">
        <f t="shared" si="13"/>
        <v>3981</v>
      </c>
      <c r="K205" s="40">
        <f t="shared" si="13"/>
        <v>0</v>
      </c>
      <c r="L205" s="39">
        <f t="shared" si="13"/>
        <v>35468</v>
      </c>
      <c r="M205" s="39">
        <f t="shared" si="13"/>
        <v>18717</v>
      </c>
    </row>
    <row r="206" spans="1:13" s="1" customFormat="1" ht="17.25" customHeight="1">
      <c r="A206" s="7" t="s">
        <v>64</v>
      </c>
      <c r="B206" s="8" t="s">
        <v>216</v>
      </c>
      <c r="C206" s="11" t="s">
        <v>336</v>
      </c>
      <c r="D206" s="32">
        <v>14229</v>
      </c>
      <c r="E206" s="32">
        <v>116</v>
      </c>
      <c r="F206" s="32">
        <v>0</v>
      </c>
      <c r="G206" s="32">
        <v>4</v>
      </c>
      <c r="H206" s="32">
        <v>87108</v>
      </c>
      <c r="I206" s="32">
        <f>SUM(J206:L206)</f>
        <v>87108</v>
      </c>
      <c r="J206" s="32">
        <v>2835</v>
      </c>
      <c r="K206" s="32">
        <v>619</v>
      </c>
      <c r="L206" s="32">
        <v>83654</v>
      </c>
      <c r="M206" s="32">
        <v>0</v>
      </c>
    </row>
    <row r="207" spans="1:13" s="1" customFormat="1" ht="17.25" customHeight="1">
      <c r="A207" s="7" t="s">
        <v>65</v>
      </c>
      <c r="B207" s="8" t="s">
        <v>217</v>
      </c>
      <c r="C207" s="11" t="s">
        <v>335</v>
      </c>
      <c r="D207" s="32">
        <v>22366</v>
      </c>
      <c r="E207" s="32">
        <v>290</v>
      </c>
      <c r="F207" s="32">
        <v>0</v>
      </c>
      <c r="G207" s="32">
        <v>0</v>
      </c>
      <c r="H207" s="32">
        <v>16378</v>
      </c>
      <c r="I207" s="32">
        <f>SUM(J207:L207)</f>
        <v>16378</v>
      </c>
      <c r="J207" s="32">
        <v>5647</v>
      </c>
      <c r="K207" s="32">
        <v>1274</v>
      </c>
      <c r="L207" s="32">
        <v>9457</v>
      </c>
      <c r="M207" s="32">
        <v>0</v>
      </c>
    </row>
    <row r="208" spans="1:252" s="2" customFormat="1" ht="17.25" customHeight="1">
      <c r="A208" s="7" t="s">
        <v>66</v>
      </c>
      <c r="B208" s="8" t="s">
        <v>378</v>
      </c>
      <c r="C208" s="11" t="s">
        <v>338</v>
      </c>
      <c r="D208" s="32">
        <v>55284</v>
      </c>
      <c r="E208" s="32">
        <v>167</v>
      </c>
      <c r="F208" s="32">
        <v>10</v>
      </c>
      <c r="G208" s="32">
        <v>0</v>
      </c>
      <c r="H208" s="32">
        <v>254796</v>
      </c>
      <c r="I208" s="32">
        <f>SUM(J208:L208)</f>
        <v>254796</v>
      </c>
      <c r="J208" s="32">
        <v>20444</v>
      </c>
      <c r="K208" s="32">
        <v>60149</v>
      </c>
      <c r="L208" s="32">
        <v>174203</v>
      </c>
      <c r="M208" s="32">
        <v>0</v>
      </c>
      <c r="N208" s="23"/>
      <c r="O208" s="23"/>
      <c r="P208" s="23"/>
      <c r="Q208" s="23"/>
      <c r="R208" s="23"/>
      <c r="S208" s="23"/>
      <c r="T208" s="23"/>
      <c r="U208" s="23"/>
      <c r="V208" s="23"/>
      <c r="W208" s="24"/>
      <c r="X208" s="25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4"/>
      <c r="AK208" s="25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4"/>
      <c r="AX208" s="25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4"/>
      <c r="BK208" s="25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4"/>
      <c r="BX208" s="25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4"/>
      <c r="CK208" s="25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4"/>
      <c r="CX208" s="25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4"/>
      <c r="DK208" s="25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4"/>
      <c r="DX208" s="25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4"/>
      <c r="EK208" s="25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4"/>
      <c r="EX208" s="25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4"/>
      <c r="FK208" s="25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4"/>
      <c r="FX208" s="25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4"/>
      <c r="GK208" s="25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4"/>
      <c r="GX208" s="25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4"/>
      <c r="HK208" s="25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4"/>
      <c r="HX208" s="25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4"/>
      <c r="IK208" s="25"/>
      <c r="IL208" s="23"/>
      <c r="IM208" s="23"/>
      <c r="IN208" s="23"/>
      <c r="IO208" s="23"/>
      <c r="IP208" s="23"/>
      <c r="IQ208" s="23"/>
      <c r="IR208" s="23"/>
    </row>
    <row r="209" spans="1:13" s="1" customFormat="1" ht="17.25" customHeight="1">
      <c r="A209" s="26"/>
      <c r="B209" s="27" t="s">
        <v>325</v>
      </c>
      <c r="C209" s="18"/>
      <c r="D209" s="20">
        <f aca="true" t="shared" si="14" ref="D209:L209">SUM(D206:D208)</f>
        <v>91879</v>
      </c>
      <c r="E209" s="31">
        <f t="shared" si="14"/>
        <v>573</v>
      </c>
      <c r="F209" s="31">
        <f t="shared" si="14"/>
        <v>10</v>
      </c>
      <c r="G209" s="31">
        <f t="shared" si="14"/>
        <v>4</v>
      </c>
      <c r="H209" s="20">
        <f t="shared" si="14"/>
        <v>358282</v>
      </c>
      <c r="I209" s="20">
        <f t="shared" si="14"/>
        <v>358282</v>
      </c>
      <c r="J209" s="20">
        <f t="shared" si="14"/>
        <v>28926</v>
      </c>
      <c r="K209" s="31">
        <f t="shared" si="14"/>
        <v>62042</v>
      </c>
      <c r="L209" s="20">
        <f t="shared" si="14"/>
        <v>267314</v>
      </c>
      <c r="M209" s="31">
        <f>SUM(M208)</f>
        <v>0</v>
      </c>
    </row>
    <row r="210" spans="1:13" s="1" customFormat="1" ht="17.25" customHeight="1">
      <c r="A210" s="7" t="s">
        <v>158</v>
      </c>
      <c r="B210" s="8" t="s">
        <v>307</v>
      </c>
      <c r="C210" s="11" t="s">
        <v>333</v>
      </c>
      <c r="D210" s="32">
        <v>40351</v>
      </c>
      <c r="E210" s="32">
        <v>1000</v>
      </c>
      <c r="F210" s="32">
        <v>0</v>
      </c>
      <c r="G210" s="32">
        <v>0</v>
      </c>
      <c r="H210" s="32">
        <v>73581</v>
      </c>
      <c r="I210" s="32">
        <f aca="true" t="shared" si="15" ref="I210:I226">SUM(J210:L210)</f>
        <v>21176</v>
      </c>
      <c r="J210" s="32">
        <v>6395</v>
      </c>
      <c r="K210" s="32">
        <v>770</v>
      </c>
      <c r="L210" s="32">
        <v>14011</v>
      </c>
      <c r="M210" s="32">
        <v>52405</v>
      </c>
    </row>
    <row r="211" spans="1:13" s="1" customFormat="1" ht="17.25" customHeight="1">
      <c r="A211" s="7" t="s">
        <v>159</v>
      </c>
      <c r="B211" s="8" t="s">
        <v>308</v>
      </c>
      <c r="C211" s="11" t="s">
        <v>333</v>
      </c>
      <c r="D211" s="32">
        <v>27140</v>
      </c>
      <c r="E211" s="32">
        <v>704</v>
      </c>
      <c r="F211" s="32">
        <v>7</v>
      </c>
      <c r="G211" s="32">
        <v>0</v>
      </c>
      <c r="H211" s="32">
        <v>14396</v>
      </c>
      <c r="I211" s="32">
        <f t="shared" si="15"/>
        <v>14243</v>
      </c>
      <c r="J211" s="32">
        <v>5537</v>
      </c>
      <c r="K211" s="32">
        <v>814</v>
      </c>
      <c r="L211" s="32">
        <v>7892</v>
      </c>
      <c r="M211" s="32">
        <v>153</v>
      </c>
    </row>
    <row r="212" spans="1:13" s="1" customFormat="1" ht="17.25" customHeight="1">
      <c r="A212" s="7" t="s">
        <v>159</v>
      </c>
      <c r="B212" s="8" t="s">
        <v>308</v>
      </c>
      <c r="C212" s="11" t="s">
        <v>334</v>
      </c>
      <c r="D212" s="32">
        <v>38327</v>
      </c>
      <c r="E212" s="32">
        <v>488</v>
      </c>
      <c r="F212" s="32">
        <v>6</v>
      </c>
      <c r="G212" s="32">
        <v>14</v>
      </c>
      <c r="H212" s="32">
        <v>122732</v>
      </c>
      <c r="I212" s="32">
        <f t="shared" si="15"/>
        <v>122732</v>
      </c>
      <c r="J212" s="32">
        <v>7768</v>
      </c>
      <c r="K212" s="32">
        <v>4349</v>
      </c>
      <c r="L212" s="32">
        <v>110615</v>
      </c>
      <c r="M212" s="32">
        <v>0</v>
      </c>
    </row>
    <row r="213" spans="1:13" s="1" customFormat="1" ht="17.25" customHeight="1">
      <c r="A213" s="7" t="s">
        <v>160</v>
      </c>
      <c r="B213" s="8" t="s">
        <v>309</v>
      </c>
      <c r="C213" s="11" t="s">
        <v>9</v>
      </c>
      <c r="D213" s="32">
        <v>71789</v>
      </c>
      <c r="E213" s="32">
        <v>2023</v>
      </c>
      <c r="F213" s="32">
        <v>0</v>
      </c>
      <c r="G213" s="32">
        <v>0</v>
      </c>
      <c r="H213" s="32">
        <v>61161</v>
      </c>
      <c r="I213" s="32">
        <f t="shared" si="15"/>
        <v>61161</v>
      </c>
      <c r="J213" s="32">
        <v>15065</v>
      </c>
      <c r="K213" s="32">
        <v>7119</v>
      </c>
      <c r="L213" s="32">
        <v>38977</v>
      </c>
      <c r="M213" s="32">
        <v>0</v>
      </c>
    </row>
    <row r="214" spans="1:13" s="1" customFormat="1" ht="17.25" customHeight="1">
      <c r="A214" s="7" t="s">
        <v>161</v>
      </c>
      <c r="B214" s="8" t="s">
        <v>310</v>
      </c>
      <c r="C214" s="11" t="s">
        <v>1</v>
      </c>
      <c r="D214" s="32">
        <v>78103</v>
      </c>
      <c r="E214" s="32">
        <v>1246</v>
      </c>
      <c r="F214" s="32">
        <v>8</v>
      </c>
      <c r="G214" s="32">
        <v>2</v>
      </c>
      <c r="H214" s="32">
        <v>129188</v>
      </c>
      <c r="I214" s="32">
        <f t="shared" si="15"/>
        <v>129188</v>
      </c>
      <c r="J214" s="32">
        <v>14532</v>
      </c>
      <c r="K214" s="32">
        <v>24034</v>
      </c>
      <c r="L214" s="32">
        <v>90622</v>
      </c>
      <c r="M214" s="32">
        <v>0</v>
      </c>
    </row>
    <row r="215" spans="1:13" s="1" customFormat="1" ht="17.25" customHeight="1">
      <c r="A215" s="7" t="s">
        <v>162</v>
      </c>
      <c r="B215" s="8" t="s">
        <v>311</v>
      </c>
      <c r="C215" s="11" t="s">
        <v>2</v>
      </c>
      <c r="D215" s="32">
        <v>51201</v>
      </c>
      <c r="E215" s="32">
        <v>787</v>
      </c>
      <c r="F215" s="32">
        <v>6</v>
      </c>
      <c r="G215" s="32">
        <v>0</v>
      </c>
      <c r="H215" s="32">
        <v>196132</v>
      </c>
      <c r="I215" s="32">
        <f t="shared" si="15"/>
        <v>196132</v>
      </c>
      <c r="J215" s="32">
        <v>11670</v>
      </c>
      <c r="K215" s="32">
        <v>35881</v>
      </c>
      <c r="L215" s="32">
        <v>148581</v>
      </c>
      <c r="M215" s="32">
        <v>0</v>
      </c>
    </row>
    <row r="216" spans="1:13" s="1" customFormat="1" ht="17.25" customHeight="1">
      <c r="A216" s="7" t="s">
        <v>163</v>
      </c>
      <c r="B216" s="8" t="s">
        <v>312</v>
      </c>
      <c r="C216" s="11" t="s">
        <v>334</v>
      </c>
      <c r="D216" s="32">
        <v>30763</v>
      </c>
      <c r="E216" s="32">
        <v>968</v>
      </c>
      <c r="F216" s="32">
        <v>11</v>
      </c>
      <c r="G216" s="32">
        <v>1</v>
      </c>
      <c r="H216" s="32">
        <v>19875</v>
      </c>
      <c r="I216" s="32">
        <f t="shared" si="15"/>
        <v>19875</v>
      </c>
      <c r="J216" s="32">
        <v>4907</v>
      </c>
      <c r="K216" s="32">
        <v>3211</v>
      </c>
      <c r="L216" s="32">
        <v>11757</v>
      </c>
      <c r="M216" s="32">
        <v>0</v>
      </c>
    </row>
    <row r="217" spans="1:13" s="1" customFormat="1" ht="17.25" customHeight="1">
      <c r="A217" s="7" t="s">
        <v>163</v>
      </c>
      <c r="B217" s="8" t="s">
        <v>312</v>
      </c>
      <c r="C217" s="11" t="s">
        <v>11</v>
      </c>
      <c r="D217" s="32">
        <v>25379</v>
      </c>
      <c r="E217" s="32">
        <v>1004</v>
      </c>
      <c r="F217" s="32">
        <v>28</v>
      </c>
      <c r="G217" s="32">
        <v>0</v>
      </c>
      <c r="H217" s="32">
        <v>94618</v>
      </c>
      <c r="I217" s="32">
        <f t="shared" si="15"/>
        <v>94618</v>
      </c>
      <c r="J217" s="32">
        <v>10560</v>
      </c>
      <c r="K217" s="32">
        <v>17645</v>
      </c>
      <c r="L217" s="32">
        <v>66413</v>
      </c>
      <c r="M217" s="32">
        <v>0</v>
      </c>
    </row>
    <row r="218" spans="1:13" s="1" customFormat="1" ht="17.25" customHeight="1">
      <c r="A218" s="7" t="s">
        <v>163</v>
      </c>
      <c r="B218" s="8" t="s">
        <v>312</v>
      </c>
      <c r="C218" s="11" t="s">
        <v>12</v>
      </c>
      <c r="D218" s="32">
        <v>0</v>
      </c>
      <c r="E218" s="32">
        <v>0</v>
      </c>
      <c r="F218" s="32">
        <v>0</v>
      </c>
      <c r="G218" s="32">
        <v>0</v>
      </c>
      <c r="H218" s="32">
        <v>53630</v>
      </c>
      <c r="I218" s="32">
        <f t="shared" si="15"/>
        <v>0</v>
      </c>
      <c r="J218" s="32">
        <v>0</v>
      </c>
      <c r="K218" s="32">
        <v>0</v>
      </c>
      <c r="L218" s="32">
        <v>0</v>
      </c>
      <c r="M218" s="32">
        <v>53630</v>
      </c>
    </row>
    <row r="219" spans="1:13" s="1" customFormat="1" ht="17.25" customHeight="1">
      <c r="A219" s="7" t="s">
        <v>164</v>
      </c>
      <c r="B219" s="8" t="s">
        <v>313</v>
      </c>
      <c r="C219" s="11" t="s">
        <v>337</v>
      </c>
      <c r="D219" s="32">
        <v>31400</v>
      </c>
      <c r="E219" s="32">
        <v>1015</v>
      </c>
      <c r="F219" s="32">
        <v>8</v>
      </c>
      <c r="G219" s="32">
        <v>0</v>
      </c>
      <c r="H219" s="32">
        <v>122972</v>
      </c>
      <c r="I219" s="32">
        <f t="shared" si="15"/>
        <v>122972</v>
      </c>
      <c r="J219" s="32">
        <v>6059</v>
      </c>
      <c r="K219" s="32">
        <v>3328</v>
      </c>
      <c r="L219" s="32">
        <v>113585</v>
      </c>
      <c r="M219" s="32">
        <v>0</v>
      </c>
    </row>
    <row r="220" spans="1:13" s="1" customFormat="1" ht="17.25" customHeight="1">
      <c r="A220" s="7" t="s">
        <v>165</v>
      </c>
      <c r="B220" s="8" t="s">
        <v>314</v>
      </c>
      <c r="C220" s="11" t="s">
        <v>1</v>
      </c>
      <c r="D220" s="32">
        <v>13589</v>
      </c>
      <c r="E220" s="32">
        <v>332</v>
      </c>
      <c r="F220" s="32">
        <v>0</v>
      </c>
      <c r="G220" s="32">
        <v>0</v>
      </c>
      <c r="H220" s="32">
        <v>59222</v>
      </c>
      <c r="I220" s="32">
        <f t="shared" si="15"/>
        <v>59222</v>
      </c>
      <c r="J220" s="32">
        <v>28034</v>
      </c>
      <c r="K220" s="32">
        <v>9141</v>
      </c>
      <c r="L220" s="32">
        <v>22047</v>
      </c>
      <c r="M220" s="32">
        <v>0</v>
      </c>
    </row>
    <row r="221" spans="1:13" s="1" customFormat="1" ht="17.25" customHeight="1">
      <c r="A221" s="7" t="s">
        <v>166</v>
      </c>
      <c r="B221" s="8" t="s">
        <v>315</v>
      </c>
      <c r="C221" s="11" t="s">
        <v>5</v>
      </c>
      <c r="D221" s="32">
        <v>15994</v>
      </c>
      <c r="E221" s="32">
        <v>240</v>
      </c>
      <c r="F221" s="32">
        <v>0</v>
      </c>
      <c r="G221" s="32">
        <v>0</v>
      </c>
      <c r="H221" s="32">
        <v>17473</v>
      </c>
      <c r="I221" s="32">
        <f t="shared" si="15"/>
        <v>17473</v>
      </c>
      <c r="J221" s="32">
        <v>2582</v>
      </c>
      <c r="K221" s="32">
        <v>6359</v>
      </c>
      <c r="L221" s="32">
        <v>8532</v>
      </c>
      <c r="M221" s="32">
        <v>0</v>
      </c>
    </row>
    <row r="222" spans="1:13" s="1" customFormat="1" ht="17.25" customHeight="1">
      <c r="A222" s="7" t="s">
        <v>166</v>
      </c>
      <c r="B222" s="8" t="s">
        <v>315</v>
      </c>
      <c r="C222" s="11" t="s">
        <v>1</v>
      </c>
      <c r="D222" s="32">
        <v>0</v>
      </c>
      <c r="E222" s="32">
        <v>0</v>
      </c>
      <c r="F222" s="32">
        <v>0</v>
      </c>
      <c r="G222" s="32">
        <v>0</v>
      </c>
      <c r="H222" s="32">
        <v>56942</v>
      </c>
      <c r="I222" s="32">
        <f t="shared" si="15"/>
        <v>56942</v>
      </c>
      <c r="J222" s="32">
        <v>0</v>
      </c>
      <c r="K222" s="32">
        <v>0</v>
      </c>
      <c r="L222" s="32">
        <v>56942</v>
      </c>
      <c r="M222" s="32">
        <v>0</v>
      </c>
    </row>
    <row r="223" spans="1:13" s="1" customFormat="1" ht="17.25" customHeight="1">
      <c r="A223" s="7" t="s">
        <v>167</v>
      </c>
      <c r="B223" s="8" t="s">
        <v>379</v>
      </c>
      <c r="C223" s="11" t="s">
        <v>6</v>
      </c>
      <c r="D223" s="32">
        <v>15435</v>
      </c>
      <c r="E223" s="32">
        <v>204</v>
      </c>
      <c r="F223" s="32">
        <v>0</v>
      </c>
      <c r="G223" s="32">
        <v>0</v>
      </c>
      <c r="H223" s="32">
        <v>27927</v>
      </c>
      <c r="I223" s="32">
        <f t="shared" si="15"/>
        <v>27927</v>
      </c>
      <c r="J223" s="32">
        <v>3022</v>
      </c>
      <c r="K223" s="32">
        <v>4712</v>
      </c>
      <c r="L223" s="32">
        <v>20193</v>
      </c>
      <c r="M223" s="32">
        <v>0</v>
      </c>
    </row>
    <row r="224" spans="1:13" s="1" customFormat="1" ht="17.25" customHeight="1">
      <c r="A224" s="7" t="s">
        <v>167</v>
      </c>
      <c r="B224" s="8" t="s">
        <v>316</v>
      </c>
      <c r="C224" s="11" t="s">
        <v>7</v>
      </c>
      <c r="D224" s="32">
        <v>34297</v>
      </c>
      <c r="E224" s="32">
        <v>724</v>
      </c>
      <c r="F224" s="32">
        <v>8</v>
      </c>
      <c r="G224" s="32">
        <v>0</v>
      </c>
      <c r="H224" s="32">
        <v>98000</v>
      </c>
      <c r="I224" s="32">
        <f t="shared" si="15"/>
        <v>98000</v>
      </c>
      <c r="J224" s="32">
        <v>5868</v>
      </c>
      <c r="K224" s="32">
        <v>5720</v>
      </c>
      <c r="L224" s="32">
        <v>86412</v>
      </c>
      <c r="M224" s="32">
        <v>0</v>
      </c>
    </row>
    <row r="225" spans="1:13" s="1" customFormat="1" ht="17.25" customHeight="1">
      <c r="A225" s="7" t="s">
        <v>168</v>
      </c>
      <c r="B225" s="8" t="s">
        <v>317</v>
      </c>
      <c r="C225" s="11" t="s">
        <v>11</v>
      </c>
      <c r="D225" s="32">
        <v>21752</v>
      </c>
      <c r="E225" s="32">
        <v>428</v>
      </c>
      <c r="F225" s="32">
        <v>1</v>
      </c>
      <c r="G225" s="32">
        <v>0</v>
      </c>
      <c r="H225" s="32">
        <v>39588</v>
      </c>
      <c r="I225" s="32">
        <f t="shared" si="15"/>
        <v>39588</v>
      </c>
      <c r="J225" s="32">
        <v>5938</v>
      </c>
      <c r="K225" s="32">
        <v>2186</v>
      </c>
      <c r="L225" s="32">
        <v>31464</v>
      </c>
      <c r="M225" s="32">
        <v>0</v>
      </c>
    </row>
    <row r="226" spans="1:13" s="1" customFormat="1" ht="17.25" customHeight="1">
      <c r="A226" s="12" t="s">
        <v>169</v>
      </c>
      <c r="B226" s="13" t="s">
        <v>318</v>
      </c>
      <c r="C226" s="14" t="s">
        <v>8</v>
      </c>
      <c r="D226" s="15">
        <v>86644</v>
      </c>
      <c r="E226" s="15">
        <v>1450</v>
      </c>
      <c r="F226" s="15">
        <v>0</v>
      </c>
      <c r="G226" s="15">
        <v>0</v>
      </c>
      <c r="H226" s="15">
        <v>113550</v>
      </c>
      <c r="I226" s="15">
        <f t="shared" si="15"/>
        <v>113550</v>
      </c>
      <c r="J226" s="15">
        <v>24215</v>
      </c>
      <c r="K226" s="15">
        <v>7780</v>
      </c>
      <c r="L226" s="15">
        <v>81555</v>
      </c>
      <c r="M226" s="15">
        <v>0</v>
      </c>
    </row>
    <row r="227" spans="1:13" s="1" customFormat="1" ht="17.25" customHeight="1" thickBot="1">
      <c r="A227" s="41"/>
      <c r="B227" s="42" t="s">
        <v>326</v>
      </c>
      <c r="C227" s="43"/>
      <c r="D227" s="20">
        <f aca="true" t="shared" si="16" ref="D227:M227">SUM(D210:D226)</f>
        <v>582164</v>
      </c>
      <c r="E227" s="31">
        <f t="shared" si="16"/>
        <v>12613</v>
      </c>
      <c r="F227" s="31">
        <f t="shared" si="16"/>
        <v>83</v>
      </c>
      <c r="G227" s="31">
        <f t="shared" si="16"/>
        <v>17</v>
      </c>
      <c r="H227" s="20">
        <f t="shared" si="16"/>
        <v>1300987</v>
      </c>
      <c r="I227" s="20">
        <f t="shared" si="16"/>
        <v>1194799</v>
      </c>
      <c r="J227" s="20">
        <f t="shared" si="16"/>
        <v>152152</v>
      </c>
      <c r="K227" s="31">
        <f t="shared" si="16"/>
        <v>133049</v>
      </c>
      <c r="L227" s="20">
        <f t="shared" si="16"/>
        <v>909598</v>
      </c>
      <c r="M227" s="31">
        <f t="shared" si="16"/>
        <v>106188</v>
      </c>
    </row>
    <row r="228" spans="1:13" s="1" customFormat="1" ht="17.25" customHeight="1" thickBot="1" thickTop="1">
      <c r="A228" s="44"/>
      <c r="B228" s="45" t="s">
        <v>321</v>
      </c>
      <c r="C228" s="46"/>
      <c r="D228" s="47">
        <f aca="true" t="shared" si="17" ref="D228:M228">D227+D209+D205+D203+D167+D160+D158+D76</f>
        <v>24893544</v>
      </c>
      <c r="E228" s="48">
        <f t="shared" si="17"/>
        <v>310074</v>
      </c>
      <c r="F228" s="48">
        <f t="shared" si="17"/>
        <v>5131</v>
      </c>
      <c r="G228" s="48">
        <f t="shared" si="17"/>
        <v>4572</v>
      </c>
      <c r="H228" s="47">
        <f t="shared" si="17"/>
        <v>66033071</v>
      </c>
      <c r="I228" s="47">
        <f t="shared" si="17"/>
        <v>61489142</v>
      </c>
      <c r="J228" s="47">
        <f t="shared" si="17"/>
        <v>6719127</v>
      </c>
      <c r="K228" s="48">
        <f t="shared" si="17"/>
        <v>4214262</v>
      </c>
      <c r="L228" s="47">
        <f t="shared" si="17"/>
        <v>50555753</v>
      </c>
      <c r="M228" s="48">
        <f t="shared" si="17"/>
        <v>4543929</v>
      </c>
    </row>
  </sheetData>
  <mergeCells count="15">
    <mergeCell ref="A1:M1"/>
    <mergeCell ref="L2:M2"/>
    <mergeCell ref="A3:B5"/>
    <mergeCell ref="C3:C5"/>
    <mergeCell ref="D3:D5"/>
    <mergeCell ref="E3:G3"/>
    <mergeCell ref="H3:H5"/>
    <mergeCell ref="I3:L3"/>
    <mergeCell ref="M3:M5"/>
    <mergeCell ref="E4:E5"/>
    <mergeCell ref="L4:L5"/>
    <mergeCell ref="F4:G4"/>
    <mergeCell ref="I4:I5"/>
    <mergeCell ref="J4:J5"/>
    <mergeCell ref="K4:K5"/>
  </mergeCells>
  <printOptions/>
  <pageMargins left="0.7874015748031497" right="0.7874015748031497" top="0.6299212598425197" bottom="1.0236220472440944" header="0.5118110236220472" footer="0.5905511811023623"/>
  <pageSetup horizontalDpi="1200" verticalDpi="1200" orientation="landscape" paperSize="9" r:id="rId1"/>
  <headerFooter alignWithMargins="0">
    <oddFooter>&amp;L說明：1.本表校舍及校地，皆以實際使用面積計算：包含租借用，不包括出租借部分。
           2.本表資料不包括學校附設醫院、農林畜牧作業組織〈如附設醫院、附設農場、附設林場〉之土地及建築。&amp;R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M8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6" sqref="H16"/>
    </sheetView>
  </sheetViews>
  <sheetFormatPr defaultColWidth="9.33203125" defaultRowHeight="14.25"/>
  <cols>
    <col min="1" max="1" width="6.5" style="0" customWidth="1"/>
    <col min="2" max="2" width="25.16015625" style="0" customWidth="1"/>
    <col min="3" max="3" width="8.5" style="0" bestFit="1" customWidth="1"/>
    <col min="4" max="4" width="13" style="0" customWidth="1"/>
    <col min="5" max="5" width="11.5" style="0" customWidth="1"/>
    <col min="6" max="6" width="11.33203125" style="0" customWidth="1"/>
    <col min="7" max="7" width="10.66015625" style="0" customWidth="1"/>
    <col min="8" max="8" width="12.66015625" style="0" customWidth="1"/>
    <col min="9" max="9" width="11.5" style="0" customWidth="1"/>
    <col min="10" max="10" width="11.16015625" style="0" customWidth="1"/>
    <col min="11" max="11" width="10.83203125" style="0" customWidth="1"/>
    <col min="12" max="12" width="11" style="0" customWidth="1"/>
    <col min="13" max="13" width="10.66015625" style="0" customWidth="1"/>
  </cols>
  <sheetData>
    <row r="1" spans="1:13" s="1" customFormat="1" ht="17.25" customHeight="1">
      <c r="A1" s="66" t="s">
        <v>401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" customFormat="1" ht="15" customHeight="1" thickBot="1">
      <c r="A2" s="3"/>
      <c r="B2" s="4"/>
      <c r="H2" s="5"/>
      <c r="I2" s="5"/>
      <c r="L2" s="67" t="s">
        <v>385</v>
      </c>
      <c r="M2" s="68"/>
    </row>
    <row r="3" spans="1:13" s="1" customFormat="1" ht="16.5" customHeight="1">
      <c r="A3" s="69" t="s">
        <v>386</v>
      </c>
      <c r="B3" s="70"/>
      <c r="C3" s="92" t="s">
        <v>0</v>
      </c>
      <c r="D3" s="94" t="s">
        <v>387</v>
      </c>
      <c r="E3" s="80" t="s">
        <v>388</v>
      </c>
      <c r="F3" s="80"/>
      <c r="G3" s="80"/>
      <c r="H3" s="81" t="s">
        <v>389</v>
      </c>
      <c r="I3" s="84" t="s">
        <v>328</v>
      </c>
      <c r="J3" s="85"/>
      <c r="K3" s="85"/>
      <c r="L3" s="86"/>
      <c r="M3" s="87" t="s">
        <v>390</v>
      </c>
    </row>
    <row r="4" spans="1:13" s="1" customFormat="1" ht="16.5" customHeight="1">
      <c r="A4" s="71"/>
      <c r="B4" s="72"/>
      <c r="C4" s="93"/>
      <c r="D4" s="95"/>
      <c r="E4" s="64" t="s">
        <v>391</v>
      </c>
      <c r="F4" s="60" t="s">
        <v>392</v>
      </c>
      <c r="G4" s="61"/>
      <c r="H4" s="82"/>
      <c r="I4" s="62" t="s">
        <v>393</v>
      </c>
      <c r="J4" s="58" t="s">
        <v>394</v>
      </c>
      <c r="K4" s="64" t="s">
        <v>395</v>
      </c>
      <c r="L4" s="58" t="s">
        <v>396</v>
      </c>
      <c r="M4" s="88"/>
    </row>
    <row r="5" spans="1:13" s="1" customFormat="1" ht="24" customHeight="1">
      <c r="A5" s="73"/>
      <c r="B5" s="74"/>
      <c r="C5" s="93"/>
      <c r="D5" s="96"/>
      <c r="E5" s="65"/>
      <c r="F5" s="6" t="s">
        <v>397</v>
      </c>
      <c r="G5" s="6" t="s">
        <v>398</v>
      </c>
      <c r="H5" s="83"/>
      <c r="I5" s="63"/>
      <c r="J5" s="59"/>
      <c r="K5" s="65"/>
      <c r="L5" s="59"/>
      <c r="M5" s="89"/>
    </row>
    <row r="6" spans="1:13" ht="14.25">
      <c r="A6" s="49" t="s">
        <v>380</v>
      </c>
      <c r="B6" s="50" t="s">
        <v>382</v>
      </c>
      <c r="C6" s="56" t="s">
        <v>399</v>
      </c>
      <c r="D6" s="51">
        <v>32321</v>
      </c>
      <c r="E6" s="51">
        <v>112</v>
      </c>
      <c r="F6" s="51">
        <v>66</v>
      </c>
      <c r="G6" s="51">
        <v>4</v>
      </c>
      <c r="H6" s="51">
        <v>50000</v>
      </c>
      <c r="I6" s="51">
        <f>J6+K6+L6</f>
        <v>50000</v>
      </c>
      <c r="J6" s="51">
        <v>24851</v>
      </c>
      <c r="K6" s="51">
        <v>0</v>
      </c>
      <c r="L6" s="51">
        <v>25149</v>
      </c>
      <c r="M6" s="51">
        <v>0</v>
      </c>
    </row>
    <row r="7" spans="1:13" ht="14.25">
      <c r="A7" s="52" t="s">
        <v>381</v>
      </c>
      <c r="B7" s="53" t="s">
        <v>383</v>
      </c>
      <c r="C7" s="57" t="s">
        <v>400</v>
      </c>
      <c r="D7" s="15">
        <v>16026</v>
      </c>
      <c r="E7" s="15">
        <v>64</v>
      </c>
      <c r="F7" s="15">
        <v>0</v>
      </c>
      <c r="G7" s="15">
        <v>9</v>
      </c>
      <c r="H7" s="15">
        <v>48200</v>
      </c>
      <c r="I7" s="15">
        <f>J7+K7+L7</f>
        <v>37542</v>
      </c>
      <c r="J7" s="15">
        <v>24100</v>
      </c>
      <c r="K7" s="15">
        <v>13442</v>
      </c>
      <c r="L7" s="15">
        <v>0</v>
      </c>
      <c r="M7" s="15">
        <v>10658</v>
      </c>
    </row>
    <row r="8" spans="1:13" ht="15" thickBot="1">
      <c r="A8" s="90" t="s">
        <v>402</v>
      </c>
      <c r="B8" s="90"/>
      <c r="C8" s="91"/>
      <c r="D8" s="54">
        <f aca="true" t="shared" si="0" ref="D8:M8">SUM(D6:D7)</f>
        <v>48347</v>
      </c>
      <c r="E8" s="55">
        <f t="shared" si="0"/>
        <v>176</v>
      </c>
      <c r="F8" s="55">
        <f t="shared" si="0"/>
        <v>66</v>
      </c>
      <c r="G8" s="55">
        <f t="shared" si="0"/>
        <v>13</v>
      </c>
      <c r="H8" s="54">
        <f t="shared" si="0"/>
        <v>98200</v>
      </c>
      <c r="I8" s="54">
        <f t="shared" si="0"/>
        <v>87542</v>
      </c>
      <c r="J8" s="54">
        <f t="shared" si="0"/>
        <v>48951</v>
      </c>
      <c r="K8" s="55">
        <f t="shared" si="0"/>
        <v>13442</v>
      </c>
      <c r="L8" s="54">
        <f t="shared" si="0"/>
        <v>25149</v>
      </c>
      <c r="M8" s="55">
        <f t="shared" si="0"/>
        <v>10658</v>
      </c>
    </row>
  </sheetData>
  <mergeCells count="16">
    <mergeCell ref="E4:E5"/>
    <mergeCell ref="L4:L5"/>
    <mergeCell ref="F4:G4"/>
    <mergeCell ref="I4:I5"/>
    <mergeCell ref="J4:J5"/>
    <mergeCell ref="K4:K5"/>
    <mergeCell ref="A8:C8"/>
    <mergeCell ref="A1:M1"/>
    <mergeCell ref="L2:M2"/>
    <mergeCell ref="A3:B5"/>
    <mergeCell ref="C3:C5"/>
    <mergeCell ref="D3:D5"/>
    <mergeCell ref="E3:G3"/>
    <mergeCell ref="H3:H5"/>
    <mergeCell ref="I3:L3"/>
    <mergeCell ref="M3:M5"/>
  </mergeCells>
  <printOptions/>
  <pageMargins left="0.7874015748031497" right="0.7874015748031497" top="0.6299212598425197" bottom="1.0236220472440944" header="0.5118110236220472" footer="0.5905511811023623"/>
  <pageSetup horizontalDpi="1200" verticalDpi="1200" orientation="landscape" paperSize="9" r:id="rId1"/>
  <headerFooter alignWithMargins="0">
    <oddFooter>&amp;L說明：1.本表校舍及校地，皆以實際使用面積計算：包含租借用，不包括出租借部分。
           2.本表資料不包括學校附設醫院、農林畜牧作業組織〈如附設醫院、附設農場、附設林場〉之土地及建築。&amp;R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2011-01-18T06:09:19Z</cp:lastPrinted>
  <dcterms:created xsi:type="dcterms:W3CDTF">2009-12-25T03:25:58Z</dcterms:created>
  <dcterms:modified xsi:type="dcterms:W3CDTF">2011-05-23T08:02:40Z</dcterms:modified>
  <cp:category/>
  <cp:version/>
  <cp:contentType/>
  <cp:contentStatus/>
</cp:coreProperties>
</file>